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<sst xmlns="http://schemas.openxmlformats.org/spreadsheetml/2006/main" count="208" uniqueCount="170">
  <si>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</si>
  <si>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</si>
  <si>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</si>
  <si>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</si>
  <si>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</si>
  <si>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</si>
  <si>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</si>
  <si>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</si>
  <si>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</si>
  <si>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</si>
  <si>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</si>
  <si>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</si>
  <si>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</si>
  <si>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</si>
  <si>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</si>
  <si>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</si>
  <si>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</si>
  <si>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</si>
  <si>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</si>
  <si>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</si>
  <si>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</si>
  <si>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</si>
  <si>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</si>
  <si>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</si>
  <si>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</si>
  <si>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</si>
  <si>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</si>
  <si>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</si>
  <si>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</si>
  <si>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</si>
  <si>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</si>
  <si>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</si>
  <si>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</si>
  <si>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</si>
  <si>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</si>
  <si>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</si>
  <si>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</si>
  <si>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</si>
  <si>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</si>
  <si>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</si>
  <si>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</si>
  <si>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</si>
  <si>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</si>
  <si>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</si>
  <si>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</si>
  <si>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</si>
  <si>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</si>
  <si>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</si>
  <si>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</si>
  <si>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</si>
  <si>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</si>
  <si>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</si>
  <si>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</si>
  <si>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</si>
  <si>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</si>
  <si>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</si>
  <si>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</si>
  <si>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</si>
  <si>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</si>
  <si>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</si>
  <si>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</si>
  <si>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</si>
  <si>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</si>
  <si>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</si>
  <si>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</si>
  <si>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</si>
  <si>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</si>
  <si>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</si>
  <si>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</si>
  <si>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</si>
  <si>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</si>
  <si>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</si>
  <si>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</si>
  <si>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</si>
  <si>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</si>
  <si>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</si>
  <si>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</si>
  <si>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</si>
  <si>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</si>
  <si>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</si>
  <si>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</si>
  <si>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</si>
  <si>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</si>
  <si>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</si>
  <si>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</si>
  <si>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</si>
  <si>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</si>
  <si>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</si>
  <si>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</si>
  <si>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</si>
  <si>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</si>
  <si>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</si>
  <si>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</si>
  <si>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</si>
  <si>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</si>
  <si>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</si>
  <si>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</si>
  <si>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</si>
  <si>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</si>
  <si>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</si>
  <si>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</si>
  <si>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</si>
  <si>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</si>
  <si>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</si>
  <si>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</si>
  <si>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</si>
  <si>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</si>
  <si>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</si>
  <si>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</si>
  <si>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</si>
  <si>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</si>
  <si>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</si>
  <si>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</si>
  <si>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</si>
  <si>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</si>
  <si>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</si>
  <si>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</si>
  <si>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</si>
  <si>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</si>
  <si>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</si>
  <si>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</si>
  <si>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</si>
  <si>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</si>
  <si>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</si>
  <si>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</si>
  <si>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</si>
  <si>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</si>
  <si>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</si>
  <si>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34</t>
  </si>
  <si>
    <t>0279661</t>
  </si>
  <si>
    <t>Roe, Gunnar</t>
  </si>
  <si>
    <t>EIA AV JESKEFJELL</t>
  </si>
  <si>
    <t>09446/03</t>
  </si>
  <si>
    <t>T</t>
  </si>
  <si>
    <t>578095800018363</t>
  </si>
  <si>
    <t>Norsk Elghund Grå</t>
  </si>
  <si>
    <t>3750  Drangedal</t>
  </si>
  <si>
    <t>145</t>
  </si>
  <si>
    <t>08.40</t>
  </si>
  <si>
    <t>10.10</t>
  </si>
  <si>
    <t>j</t>
  </si>
  <si>
    <t>14.40</t>
  </si>
  <si>
    <t>n</t>
  </si>
  <si>
    <t xml:space="preserve"> </t>
  </si>
  <si>
    <t>Litt iltert uttak ca. 400 m unna. Det flytter straks.</t>
  </si>
  <si>
    <t>10.30</t>
  </si>
  <si>
    <t>11.25</t>
  </si>
  <si>
    <t>Eia kommer inn.  Små utslag fram til</t>
  </si>
  <si>
    <t>12.00</t>
  </si>
  <si>
    <t>12.30</t>
  </si>
  <si>
    <t>13.25</t>
  </si>
  <si>
    <t>13.55</t>
  </si>
  <si>
    <t xml:space="preserve">Eia innom. </t>
  </si>
  <si>
    <t>Eia innom. Arbeider videre med utslag på 2-5 minutter</t>
  </si>
  <si>
    <t>14.25</t>
  </si>
  <si>
    <t>Litt iltert uttak som straks etter roer seg - ca. 200 m unna. Etter kort tid løsner losen og drar nok en gang i retning sterkt vannførende vassdrag.</t>
  </si>
  <si>
    <t>Eia kommer inn og prøven avsluttes.</t>
  </si>
  <si>
    <t>En okse kommer forbi med god fart i retning elva/bekken like ved. 3-4 minutter senere kommer hunden på sporet. Elva har stor vannføring og 5 minutter senere ser vi Eia på veg tilbake og videre ut i området.</t>
  </si>
  <si>
    <t>Fast stand som løsner etter 3-4 minutter.  Godt mål det lille som høres. Etter dette viser peileren stadige forflytninger og enkelte korte innslag på losindikatorlampen.</t>
  </si>
  <si>
    <t>Arne Gilde</t>
  </si>
  <si>
    <t>Gunnar Roe</t>
  </si>
  <si>
    <t>Eia lar seg koble under søk.</t>
  </si>
  <si>
    <t>Aksel Thomassen</t>
  </si>
  <si>
    <t>Eia slippes. Det tar tid før hun kommer i gang, men etter hvert bedres utslagene.</t>
  </si>
  <si>
    <t>Variende søksturer med 8 minutter som snitt for dagen.</t>
  </si>
  <si>
    <t>Bergstå, Magne/Johansen, Svein</t>
  </si>
  <si>
    <t>Moland, Åge og Torunn</t>
  </si>
  <si>
    <t>3275 Svarstad</t>
  </si>
  <si>
    <t>Moment 5 vurderes til 7 poeng på dyr som absolutt ikke ville stå.</t>
  </si>
  <si>
    <t>Hun løfter nesa og drar ut.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</si>
</sst>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1" fontId="12" fillId="0" borderId="22" xfId="0" applyNumberFormat="1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49" fontId="16" fillId="0" borderId="23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9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5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5" xfId="0" applyNumberFormat="1" applyFont="1" applyBorder="1" applyAlignment="1" applyProtection="1">
      <alignment horizontal="center"/>
      <protection locked="0"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left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9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9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9" xfId="0" applyNumberFormat="1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0">
      <selection activeCell="AP20" sqref="AP2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8" t="s">
        <v>35</v>
      </c>
      <c r="R2" s="160"/>
      <c r="S2" s="123" t="s">
        <v>126</v>
      </c>
      <c r="T2" s="124"/>
      <c r="U2" s="158" t="s">
        <v>36</v>
      </c>
      <c r="V2" s="159"/>
      <c r="W2" s="160"/>
      <c r="X2" s="155" t="s">
        <v>127</v>
      </c>
      <c r="Y2" s="155"/>
      <c r="Z2" s="155"/>
      <c r="AA2" s="155"/>
      <c r="AB2" s="155"/>
      <c r="AC2" s="157"/>
      <c r="AD2" s="158" t="s">
        <v>37</v>
      </c>
      <c r="AE2" s="159"/>
      <c r="AF2" s="159"/>
      <c r="AG2" s="159"/>
      <c r="AH2" s="160"/>
      <c r="AI2" s="154" t="s">
        <v>128</v>
      </c>
      <c r="AJ2" s="155"/>
      <c r="AK2" s="155"/>
      <c r="AL2" s="155"/>
      <c r="AM2" s="155"/>
      <c r="AN2" s="156"/>
      <c r="AO2" s="6"/>
      <c r="AP2" s="6"/>
    </row>
    <row r="3" spans="1:40" ht="20.25" customHeight="1" thickBot="1">
      <c r="A3" s="12"/>
      <c r="B3" s="161" t="s">
        <v>40</v>
      </c>
      <c r="C3" s="147"/>
      <c r="D3" s="13"/>
      <c r="E3" s="128" t="s">
        <v>165</v>
      </c>
      <c r="F3" s="128"/>
      <c r="G3" s="128"/>
      <c r="H3" s="128"/>
      <c r="I3" s="128"/>
      <c r="J3" s="128"/>
      <c r="K3" s="128"/>
      <c r="L3" s="149"/>
      <c r="M3" s="59" t="s">
        <v>39</v>
      </c>
      <c r="N3" s="60"/>
      <c r="O3" s="60"/>
      <c r="P3" s="61"/>
      <c r="Q3" s="132" t="s">
        <v>129</v>
      </c>
      <c r="R3" s="133"/>
      <c r="S3" s="145" t="s">
        <v>23</v>
      </c>
      <c r="T3" s="162"/>
      <c r="U3" s="13"/>
      <c r="V3" s="128" t="s">
        <v>130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50">
        <v>39060</v>
      </c>
      <c r="AM3" s="151"/>
      <c r="AN3" s="152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80" t="s">
        <v>131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125" t="s">
        <v>41</v>
      </c>
      <c r="T5" s="126"/>
      <c r="U5" s="126"/>
      <c r="V5" s="127"/>
      <c r="W5" s="134" t="s">
        <v>165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9"/>
    </row>
    <row r="6" spans="1:40" ht="23.25" customHeight="1">
      <c r="A6" s="12"/>
      <c r="B6" s="95" t="s">
        <v>42</v>
      </c>
      <c r="C6" s="96"/>
      <c r="D6" s="97"/>
      <c r="E6" s="169" t="s">
        <v>132</v>
      </c>
      <c r="F6" s="170"/>
      <c r="G6" s="170"/>
      <c r="H6" s="170"/>
      <c r="I6" s="170"/>
      <c r="J6" s="16" t="s">
        <v>43</v>
      </c>
      <c r="K6" s="171">
        <v>37705</v>
      </c>
      <c r="L6" s="172"/>
      <c r="M6" s="172"/>
      <c r="N6" s="173"/>
      <c r="O6" s="182" t="s">
        <v>44</v>
      </c>
      <c r="P6" s="183"/>
      <c r="Q6" s="169" t="s">
        <v>133</v>
      </c>
      <c r="R6" s="178"/>
      <c r="S6" s="92" t="s">
        <v>20</v>
      </c>
      <c r="T6" s="93"/>
      <c r="U6" s="93"/>
      <c r="V6" s="94"/>
      <c r="W6" s="163" t="s">
        <v>167</v>
      </c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5"/>
    </row>
    <row r="7" spans="1:40" ht="19.5" customHeight="1">
      <c r="A7" s="12"/>
      <c r="B7" s="17" t="s">
        <v>47</v>
      </c>
      <c r="C7" s="117" t="s">
        <v>134</v>
      </c>
      <c r="D7" s="167"/>
      <c r="E7" s="167"/>
      <c r="F7" s="167"/>
      <c r="G7" s="167"/>
      <c r="H7" s="167"/>
      <c r="I7" s="167"/>
      <c r="J7" s="168"/>
      <c r="K7" s="119" t="s">
        <v>45</v>
      </c>
      <c r="L7" s="97"/>
      <c r="M7" s="174" t="s">
        <v>135</v>
      </c>
      <c r="N7" s="175"/>
      <c r="O7" s="175"/>
      <c r="P7" s="175"/>
      <c r="Q7" s="175"/>
      <c r="R7" s="176"/>
      <c r="S7" s="92" t="s">
        <v>21</v>
      </c>
      <c r="T7" s="93"/>
      <c r="U7" s="93"/>
      <c r="V7" s="94"/>
      <c r="W7" s="163" t="s">
        <v>166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5"/>
    </row>
    <row r="8" spans="1:40" ht="23.25" customHeight="1" thickBot="1">
      <c r="A8" s="12"/>
      <c r="B8" s="184" t="s">
        <v>123</v>
      </c>
      <c r="C8" s="185"/>
      <c r="D8" s="185"/>
      <c r="E8" s="185"/>
      <c r="F8" s="185"/>
      <c r="G8" s="185"/>
      <c r="H8" s="186"/>
      <c r="I8" s="187">
        <v>38608</v>
      </c>
      <c r="J8" s="188"/>
      <c r="K8" s="189"/>
      <c r="L8" s="145"/>
      <c r="M8" s="146"/>
      <c r="N8" s="147"/>
      <c r="O8" s="140"/>
      <c r="P8" s="141"/>
      <c r="Q8" s="146"/>
      <c r="R8" s="177"/>
      <c r="S8" s="142" t="s">
        <v>20</v>
      </c>
      <c r="T8" s="143"/>
      <c r="U8" s="143"/>
      <c r="V8" s="144"/>
      <c r="W8" s="180" t="s">
        <v>136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1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6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 t="s">
        <v>33</v>
      </c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 t="s">
        <v>33</v>
      </c>
      <c r="Q11" s="119" t="s">
        <v>121</v>
      </c>
      <c r="R11" s="96"/>
      <c r="S11" s="97"/>
      <c r="T11" s="217" t="s">
        <v>138</v>
      </c>
      <c r="U11" s="217"/>
      <c r="V11" s="217"/>
      <c r="W11" s="217"/>
      <c r="X11" s="218"/>
      <c r="Y11" s="93" t="s">
        <v>11</v>
      </c>
      <c r="Z11" s="93"/>
      <c r="AA11" s="94"/>
      <c r="AB11" s="18"/>
      <c r="AC11" s="93" t="s">
        <v>11</v>
      </c>
      <c r="AD11" s="93"/>
      <c r="AE11" s="93"/>
      <c r="AF11" s="93"/>
      <c r="AG11" s="94"/>
      <c r="AH11" s="18">
        <v>1</v>
      </c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/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143</v>
      </c>
      <c r="Q12" s="119" t="s">
        <v>17</v>
      </c>
      <c r="R12" s="96"/>
      <c r="S12" s="97"/>
      <c r="T12" s="42">
        <v>6</v>
      </c>
      <c r="U12" s="20" t="s">
        <v>48</v>
      </c>
      <c r="V12" s="40">
        <v>0</v>
      </c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/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20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>
        <f>AK43</f>
        <v>8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/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3</v>
      </c>
      <c r="I14" s="193" t="s">
        <v>76</v>
      </c>
      <c r="J14" s="194"/>
      <c r="K14" s="194"/>
      <c r="L14" s="194"/>
      <c r="M14" s="195"/>
      <c r="N14" s="89">
        <v>400</v>
      </c>
      <c r="O14" s="90"/>
      <c r="P14" s="21" t="s">
        <v>49</v>
      </c>
      <c r="Q14" s="196" t="s">
        <v>50</v>
      </c>
      <c r="R14" s="197"/>
      <c r="S14" s="197"/>
      <c r="T14" s="198"/>
      <c r="U14" s="114" t="s">
        <v>139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/>
      <c r="I15" s="102" t="s">
        <v>28</v>
      </c>
      <c r="J15" s="103"/>
      <c r="K15" s="104"/>
      <c r="L15" s="89"/>
      <c r="M15" s="90"/>
      <c r="N15" s="91"/>
      <c r="O15" s="19" t="s">
        <v>65</v>
      </c>
      <c r="P15" s="44"/>
      <c r="Q15" s="43"/>
      <c r="R15" s="14" t="s">
        <v>27</v>
      </c>
      <c r="S15" s="111" t="s">
        <v>64</v>
      </c>
      <c r="T15" s="112"/>
      <c r="U15" s="113"/>
      <c r="V15" s="42"/>
      <c r="W15" s="109" t="s">
        <v>27</v>
      </c>
      <c r="X15" s="110"/>
      <c r="Y15" s="93" t="s">
        <v>15</v>
      </c>
      <c r="Z15" s="93"/>
      <c r="AA15" s="94"/>
      <c r="AB15" s="18">
        <v>1</v>
      </c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>
        <v>1</v>
      </c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39</v>
      </c>
      <c r="J16" s="190" t="s">
        <v>73</v>
      </c>
      <c r="K16" s="191"/>
      <c r="L16" s="191"/>
      <c r="M16" s="191"/>
      <c r="N16" s="191"/>
      <c r="O16" s="191"/>
      <c r="P16" s="191"/>
      <c r="Q16" s="39" t="s">
        <v>142</v>
      </c>
      <c r="R16" s="190" t="s">
        <v>122</v>
      </c>
      <c r="S16" s="191"/>
      <c r="T16" s="191"/>
      <c r="U16" s="192"/>
      <c r="V16" s="73" t="s">
        <v>141</v>
      </c>
      <c r="W16" s="73"/>
      <c r="X16" s="74"/>
      <c r="Y16" s="59" t="s">
        <v>29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1"/>
      <c r="AN16" s="22" t="s">
        <v>140</v>
      </c>
    </row>
    <row r="17" spans="1:40" ht="7.5" customHeight="1">
      <c r="A17" s="12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</row>
    <row r="18" spans="1:40" ht="15.75">
      <c r="A18" s="12"/>
      <c r="B18" s="62" t="s">
        <v>30</v>
      </c>
      <c r="C18" s="79"/>
      <c r="D18" s="79"/>
      <c r="E18" s="79"/>
      <c r="F18" s="79"/>
      <c r="G18" s="79"/>
      <c r="H18" s="79"/>
      <c r="I18" s="62" t="s">
        <v>31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</row>
    <row r="19" spans="1:40" ht="30" customHeight="1">
      <c r="A19" s="12"/>
      <c r="B19" s="105" t="s">
        <v>138</v>
      </c>
      <c r="C19" s="106"/>
      <c r="D19" s="106"/>
      <c r="E19" s="106"/>
      <c r="F19" s="106"/>
      <c r="G19" s="106"/>
      <c r="H19" s="106"/>
      <c r="I19" s="65" t="s">
        <v>163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7"/>
    </row>
    <row r="20" spans="1:40" ht="30" customHeight="1">
      <c r="A20" s="12"/>
      <c r="B20" s="56" t="s">
        <v>139</v>
      </c>
      <c r="C20" s="52"/>
      <c r="D20" s="52"/>
      <c r="E20" s="52"/>
      <c r="F20" s="52"/>
      <c r="G20" s="52"/>
      <c r="H20" s="52"/>
      <c r="I20" s="47" t="s">
        <v>144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/>
    </row>
    <row r="21" spans="1:40" ht="30" customHeight="1">
      <c r="A21" s="12"/>
      <c r="B21" s="56" t="s">
        <v>145</v>
      </c>
      <c r="C21" s="52"/>
      <c r="D21" s="52"/>
      <c r="E21" s="52"/>
      <c r="F21" s="52"/>
      <c r="G21" s="52"/>
      <c r="H21" s="52"/>
      <c r="I21" s="47" t="s">
        <v>158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/>
    </row>
    <row r="22" spans="1:40" ht="30" customHeight="1">
      <c r="A22" s="12"/>
      <c r="B22" s="56" t="s">
        <v>146</v>
      </c>
      <c r="C22" s="52"/>
      <c r="D22" s="52"/>
      <c r="E22" s="52"/>
      <c r="F22" s="52"/>
      <c r="G22" s="52"/>
      <c r="H22" s="52"/>
      <c r="I22" s="47" t="s">
        <v>147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/>
    </row>
    <row r="23" spans="1:40" ht="30" customHeight="1">
      <c r="A23" s="12"/>
      <c r="B23" s="56" t="s">
        <v>148</v>
      </c>
      <c r="C23" s="52"/>
      <c r="D23" s="52"/>
      <c r="E23" s="52"/>
      <c r="F23" s="52"/>
      <c r="G23" s="52"/>
      <c r="H23" s="52"/>
      <c r="I23" s="47" t="s">
        <v>169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/>
    </row>
    <row r="24" spans="1:40" ht="30" customHeight="1">
      <c r="A24" s="12"/>
      <c r="B24" s="56" t="s">
        <v>149</v>
      </c>
      <c r="C24" s="52"/>
      <c r="D24" s="52"/>
      <c r="E24" s="52"/>
      <c r="F24" s="52"/>
      <c r="G24" s="52"/>
      <c r="H24" s="52"/>
      <c r="I24" s="47" t="s">
        <v>152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/>
    </row>
    <row r="25" spans="1:40" ht="30" customHeight="1">
      <c r="A25" s="12"/>
      <c r="B25" s="56" t="s">
        <v>150</v>
      </c>
      <c r="C25" s="52"/>
      <c r="D25" s="52"/>
      <c r="E25" s="52"/>
      <c r="F25" s="52"/>
      <c r="G25" s="52"/>
      <c r="H25" s="52"/>
      <c r="I25" s="47" t="s">
        <v>157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/>
    </row>
    <row r="26" spans="1:40" ht="30" customHeight="1">
      <c r="A26" s="12"/>
      <c r="B26" s="56" t="s">
        <v>151</v>
      </c>
      <c r="C26" s="52"/>
      <c r="D26" s="52"/>
      <c r="E26" s="52"/>
      <c r="F26" s="52"/>
      <c r="G26" s="52"/>
      <c r="H26" s="52"/>
      <c r="I26" s="47" t="s">
        <v>153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/>
    </row>
    <row r="27" spans="1:40" ht="30" customHeight="1">
      <c r="A27" s="12"/>
      <c r="B27" s="56" t="s">
        <v>154</v>
      </c>
      <c r="C27" s="52"/>
      <c r="D27" s="52"/>
      <c r="E27" s="52"/>
      <c r="F27" s="52"/>
      <c r="G27" s="52"/>
      <c r="H27" s="52"/>
      <c r="I27" s="47" t="s">
        <v>155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9"/>
    </row>
    <row r="28" spans="1:40" ht="30" customHeight="1">
      <c r="A28" s="12"/>
      <c r="B28" s="56" t="s">
        <v>141</v>
      </c>
      <c r="C28" s="52"/>
      <c r="D28" s="52"/>
      <c r="E28" s="52"/>
      <c r="F28" s="52"/>
      <c r="G28" s="52"/>
      <c r="H28" s="52"/>
      <c r="I28" s="47" t="s">
        <v>156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9"/>
    </row>
    <row r="29" spans="1:40" ht="30" customHeight="1">
      <c r="A29" s="12"/>
      <c r="B29" s="56"/>
      <c r="C29" s="52"/>
      <c r="D29" s="52"/>
      <c r="E29" s="52"/>
      <c r="F29" s="52"/>
      <c r="G29" s="52"/>
      <c r="H29" s="52"/>
      <c r="I29" s="47" t="s">
        <v>164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</row>
    <row r="30" spans="1:40" ht="30" customHeight="1">
      <c r="A30" s="12"/>
      <c r="B30" s="56"/>
      <c r="C30" s="52"/>
      <c r="D30" s="52"/>
      <c r="E30" s="52"/>
      <c r="F30" s="52"/>
      <c r="G30" s="52"/>
      <c r="H30" s="52"/>
      <c r="I30" s="47" t="s">
        <v>168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9"/>
    </row>
    <row r="31" spans="1:40" ht="30" customHeight="1">
      <c r="A31" s="12"/>
      <c r="B31" s="56"/>
      <c r="C31" s="52"/>
      <c r="D31" s="52"/>
      <c r="E31" s="52"/>
      <c r="F31" s="52"/>
      <c r="G31" s="52"/>
      <c r="H31" s="52"/>
      <c r="I31" s="47" t="s">
        <v>161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/>
    </row>
    <row r="32" spans="1:40" ht="30" customHeight="1">
      <c r="A32" s="12"/>
      <c r="B32" s="56"/>
      <c r="C32" s="52"/>
      <c r="D32" s="52"/>
      <c r="E32" s="52"/>
      <c r="F32" s="52"/>
      <c r="G32" s="52"/>
      <c r="H32" s="52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/>
    </row>
    <row r="33" spans="1:40" ht="30" customHeight="1">
      <c r="A33" s="12"/>
      <c r="B33" s="56"/>
      <c r="C33" s="52"/>
      <c r="D33" s="52"/>
      <c r="E33" s="52"/>
      <c r="F33" s="52"/>
      <c r="G33" s="52"/>
      <c r="H33" s="52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/>
    </row>
    <row r="34" spans="1:40" ht="30" customHeight="1">
      <c r="A34" s="12"/>
      <c r="B34" s="56"/>
      <c r="C34" s="52"/>
      <c r="D34" s="52"/>
      <c r="E34" s="52"/>
      <c r="F34" s="52"/>
      <c r="G34" s="52"/>
      <c r="H34" s="52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/>
    </row>
    <row r="35" spans="1:40" ht="30" customHeight="1">
      <c r="A35" s="12"/>
      <c r="B35" s="280"/>
      <c r="C35" s="281"/>
      <c r="D35" s="281"/>
      <c r="E35" s="281"/>
      <c r="F35" s="281"/>
      <c r="G35" s="281"/>
      <c r="H35" s="281"/>
      <c r="I35" s="282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4"/>
    </row>
    <row r="36" spans="1:41" ht="17.25" thickBot="1">
      <c r="A36" s="12"/>
      <c r="B36" s="82" t="s">
        <v>57</v>
      </c>
      <c r="C36" s="82"/>
      <c r="D36" s="82"/>
      <c r="E36" s="82"/>
      <c r="F36" s="82"/>
      <c r="G36" s="82"/>
      <c r="H36" s="82"/>
      <c r="I36" s="82"/>
      <c r="J36" s="83" t="s">
        <v>58</v>
      </c>
      <c r="K36" s="83"/>
      <c r="L36" s="83"/>
      <c r="M36" s="83"/>
      <c r="N36" s="83"/>
      <c r="O36" s="83"/>
      <c r="P36" s="23"/>
      <c r="Q36" s="46" t="s">
        <v>59</v>
      </c>
      <c r="R36" s="46"/>
      <c r="S36" s="46" t="s">
        <v>10</v>
      </c>
      <c r="T36" s="46"/>
      <c r="U36" s="50" t="s">
        <v>92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2"/>
    </row>
    <row r="37" spans="1:41" ht="20.25" customHeight="1">
      <c r="A37" s="12"/>
      <c r="B37" s="24">
        <v>1</v>
      </c>
      <c r="C37" s="204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70">
        <v>5</v>
      </c>
      <c r="O37" s="70"/>
      <c r="P37" s="25" t="s">
        <v>33</v>
      </c>
      <c r="Q37" s="71">
        <v>2</v>
      </c>
      <c r="R37" s="72"/>
      <c r="S37" s="68">
        <f>IF(N37="S",8*Q37,IF(N37="K",7*Q37,INT(N37)*Q37))</f>
        <v>10</v>
      </c>
      <c r="T37" s="69"/>
      <c r="U37" s="26"/>
      <c r="V37" s="27">
        <v>1</v>
      </c>
      <c r="W37" s="87">
        <v>8</v>
      </c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1">
        <v>15</v>
      </c>
      <c r="AI37" s="222"/>
      <c r="AJ37" s="223"/>
      <c r="AK37" s="293"/>
      <c r="AL37" s="293"/>
      <c r="AM37" s="293"/>
      <c r="AN37" s="294"/>
      <c r="AO37" s="2"/>
    </row>
    <row r="38" spans="1:41" ht="20.25" customHeight="1">
      <c r="A38" s="12"/>
      <c r="B38" s="29">
        <v>2</v>
      </c>
      <c r="C38" s="204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5">
        <v>7</v>
      </c>
      <c r="O38" s="45"/>
      <c r="P38" s="25" t="s">
        <v>33</v>
      </c>
      <c r="Q38" s="71">
        <v>1</v>
      </c>
      <c r="R38" s="72"/>
      <c r="S38" s="68">
        <f>INT(N38)*Q38</f>
        <v>7</v>
      </c>
      <c r="T38" s="69"/>
      <c r="U38" s="26"/>
      <c r="V38" s="30">
        <v>2</v>
      </c>
      <c r="W38" s="57"/>
      <c r="X38" s="57"/>
      <c r="Y38" s="57"/>
      <c r="Z38" s="58"/>
      <c r="AA38" s="31">
        <v>9</v>
      </c>
      <c r="AB38" s="57"/>
      <c r="AC38" s="57"/>
      <c r="AD38" s="57"/>
      <c r="AE38" s="57"/>
      <c r="AF38" s="57"/>
      <c r="AG38" s="58"/>
      <c r="AH38" s="287">
        <v>16</v>
      </c>
      <c r="AI38" s="288"/>
      <c r="AJ38" s="289"/>
      <c r="AK38" s="285"/>
      <c r="AL38" s="285"/>
      <c r="AM38" s="285"/>
      <c r="AN38" s="286"/>
      <c r="AO38" s="2"/>
    </row>
    <row r="39" spans="1:41" ht="20.25" customHeight="1">
      <c r="A39" s="12"/>
      <c r="B39" s="29">
        <v>3</v>
      </c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5">
        <v>2</v>
      </c>
      <c r="O39" s="45"/>
      <c r="P39" s="25" t="s">
        <v>33</v>
      </c>
      <c r="Q39" s="71">
        <v>1.5</v>
      </c>
      <c r="R39" s="72"/>
      <c r="S39" s="68">
        <f>INT(N39)*Q39</f>
        <v>3</v>
      </c>
      <c r="T39" s="69"/>
      <c r="U39" s="26"/>
      <c r="V39" s="30">
        <v>3</v>
      </c>
      <c r="W39" s="57"/>
      <c r="X39" s="57"/>
      <c r="Y39" s="57"/>
      <c r="Z39" s="58"/>
      <c r="AA39" s="31">
        <v>10</v>
      </c>
      <c r="AB39" s="57"/>
      <c r="AC39" s="57"/>
      <c r="AD39" s="57"/>
      <c r="AE39" s="57"/>
      <c r="AF39" s="57"/>
      <c r="AG39" s="58"/>
      <c r="AH39" s="287">
        <v>17</v>
      </c>
      <c r="AI39" s="288"/>
      <c r="AJ39" s="289"/>
      <c r="AK39" s="285"/>
      <c r="AL39" s="285"/>
      <c r="AM39" s="285"/>
      <c r="AN39" s="286"/>
      <c r="AO39" s="2"/>
    </row>
    <row r="40" spans="1:41" ht="20.25" customHeight="1">
      <c r="A40" s="12"/>
      <c r="B40" s="32">
        <v>4</v>
      </c>
      <c r="C40" s="53" t="s">
        <v>67</v>
      </c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247">
        <v>1</v>
      </c>
      <c r="O40" s="248"/>
      <c r="P40" s="25" t="s">
        <v>33</v>
      </c>
      <c r="Q40" s="71">
        <v>1</v>
      </c>
      <c r="R40" s="72"/>
      <c r="S40" s="68">
        <f>INT(N40)*Q40</f>
        <v>1</v>
      </c>
      <c r="T40" s="69"/>
      <c r="U40" s="26"/>
      <c r="V40" s="30">
        <v>4</v>
      </c>
      <c r="W40" s="57"/>
      <c r="X40" s="57"/>
      <c r="Y40" s="57"/>
      <c r="Z40" s="58"/>
      <c r="AA40" s="31">
        <v>11</v>
      </c>
      <c r="AB40" s="57"/>
      <c r="AC40" s="57"/>
      <c r="AD40" s="57"/>
      <c r="AE40" s="57"/>
      <c r="AF40" s="57"/>
      <c r="AG40" s="58"/>
      <c r="AH40" s="287">
        <v>18</v>
      </c>
      <c r="AI40" s="288"/>
      <c r="AJ40" s="289"/>
      <c r="AK40" s="285"/>
      <c r="AL40" s="285"/>
      <c r="AM40" s="285"/>
      <c r="AN40" s="286"/>
      <c r="AO40" s="2"/>
    </row>
    <row r="41" spans="1:41" ht="20.25" customHeight="1">
      <c r="A41" s="12"/>
      <c r="B41" s="29">
        <v>5</v>
      </c>
      <c r="C41" s="204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46">
        <v>7</v>
      </c>
      <c r="O41" s="91"/>
      <c r="P41" s="25" t="s">
        <v>33</v>
      </c>
      <c r="Q41" s="71">
        <v>1.5</v>
      </c>
      <c r="R41" s="72"/>
      <c r="S41" s="68">
        <f>INT(N41)*Q41</f>
        <v>10.5</v>
      </c>
      <c r="T41" s="69"/>
      <c r="U41" s="26"/>
      <c r="V41" s="30">
        <v>5</v>
      </c>
      <c r="W41" s="57"/>
      <c r="X41" s="57"/>
      <c r="Y41" s="57"/>
      <c r="Z41" s="58"/>
      <c r="AA41" s="31">
        <v>12</v>
      </c>
      <c r="AB41" s="57"/>
      <c r="AC41" s="57"/>
      <c r="AD41" s="57"/>
      <c r="AE41" s="57"/>
      <c r="AF41" s="57"/>
      <c r="AG41" s="58"/>
      <c r="AH41" s="287">
        <v>19</v>
      </c>
      <c r="AI41" s="288"/>
      <c r="AJ41" s="289"/>
      <c r="AK41" s="285"/>
      <c r="AL41" s="285"/>
      <c r="AM41" s="285"/>
      <c r="AN41" s="286"/>
      <c r="AO41" s="2"/>
    </row>
    <row r="42" spans="1:41" ht="20.25" customHeight="1">
      <c r="A42" s="12"/>
      <c r="B42" s="32">
        <v>6</v>
      </c>
      <c r="C42" s="53" t="s">
        <v>69</v>
      </c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244">
        <v>2</v>
      </c>
      <c r="O42" s="245"/>
      <c r="P42" s="256" t="s">
        <v>33</v>
      </c>
      <c r="Q42" s="252">
        <v>1</v>
      </c>
      <c r="R42" s="253"/>
      <c r="S42" s="75">
        <f>INT(N42)*Q42</f>
        <v>2</v>
      </c>
      <c r="T42" s="76"/>
      <c r="U42" s="26"/>
      <c r="V42" s="30">
        <v>6</v>
      </c>
      <c r="W42" s="57"/>
      <c r="X42" s="57"/>
      <c r="Y42" s="57"/>
      <c r="Z42" s="58"/>
      <c r="AA42" s="31">
        <v>13</v>
      </c>
      <c r="AB42" s="57"/>
      <c r="AC42" s="57"/>
      <c r="AD42" s="57"/>
      <c r="AE42" s="57"/>
      <c r="AF42" s="57"/>
      <c r="AG42" s="58"/>
      <c r="AH42" s="287">
        <v>20</v>
      </c>
      <c r="AI42" s="288"/>
      <c r="AJ42" s="289"/>
      <c r="AK42" s="285"/>
      <c r="AL42" s="285"/>
      <c r="AM42" s="285"/>
      <c r="AN42" s="286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46"/>
      <c r="O43" s="91"/>
      <c r="P43" s="257"/>
      <c r="Q43" s="254"/>
      <c r="R43" s="255"/>
      <c r="S43" s="77"/>
      <c r="T43" s="78"/>
      <c r="U43" s="26"/>
      <c r="V43" s="33">
        <v>7</v>
      </c>
      <c r="W43" s="278"/>
      <c r="X43" s="278"/>
      <c r="Y43" s="278"/>
      <c r="Z43" s="279"/>
      <c r="AA43" s="34">
        <v>14</v>
      </c>
      <c r="AB43" s="278"/>
      <c r="AC43" s="278"/>
      <c r="AD43" s="278"/>
      <c r="AE43" s="278"/>
      <c r="AF43" s="278"/>
      <c r="AG43" s="279"/>
      <c r="AH43" s="295" t="s">
        <v>77</v>
      </c>
      <c r="AI43" s="291"/>
      <c r="AJ43" s="296"/>
      <c r="AK43" s="290">
        <f>AVERAGE(W37:Z43,AB37:AG43,AK37:AN42)</f>
        <v>8</v>
      </c>
      <c r="AL43" s="291"/>
      <c r="AM43" s="291"/>
      <c r="AN43" s="292"/>
      <c r="AO43" s="2"/>
      <c r="AP43" s="9"/>
    </row>
    <row r="44" spans="1:41" ht="20.25" customHeight="1" thickBot="1">
      <c r="A44" s="12"/>
      <c r="B44" s="29">
        <v>7</v>
      </c>
      <c r="C44" s="204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5">
        <v>0</v>
      </c>
      <c r="O44" s="45"/>
      <c r="P44" s="25" t="s">
        <v>33</v>
      </c>
      <c r="Q44" s="71">
        <v>0.5</v>
      </c>
      <c r="R44" s="72"/>
      <c r="S44" s="68">
        <f>INT(N44)*Q44</f>
        <v>0</v>
      </c>
      <c r="T44" s="69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4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5">
        <v>0</v>
      </c>
      <c r="O45" s="45"/>
      <c r="P45" s="25" t="s">
        <v>33</v>
      </c>
      <c r="Q45" s="71">
        <v>0.5</v>
      </c>
      <c r="R45" s="72"/>
      <c r="S45" s="68">
        <f>INT(N45)*Q45</f>
        <v>0</v>
      </c>
      <c r="T45" s="69"/>
      <c r="U45" s="226" t="s">
        <v>119</v>
      </c>
      <c r="V45" s="227"/>
      <c r="W45" s="227"/>
      <c r="X45" s="227"/>
      <c r="Y45" s="227"/>
      <c r="Z45" s="227"/>
      <c r="AA45" s="228"/>
      <c r="AB45" s="235"/>
      <c r="AC45" s="236"/>
      <c r="AD45" s="237"/>
      <c r="AE45" s="229" t="s">
        <v>10</v>
      </c>
      <c r="AF45" s="230"/>
      <c r="AG45" s="230"/>
      <c r="AH45" s="230"/>
      <c r="AI45" s="231"/>
      <c r="AJ45" s="240"/>
      <c r="AK45" s="241"/>
      <c r="AL45" s="238" t="s">
        <v>32</v>
      </c>
      <c r="AM45" s="227"/>
      <c r="AN45" s="239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4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5">
        <v>7</v>
      </c>
      <c r="O46" s="45"/>
      <c r="P46" s="25" t="s">
        <v>33</v>
      </c>
      <c r="Q46" s="71">
        <v>0.5</v>
      </c>
      <c r="R46" s="72"/>
      <c r="S46" s="68">
        <f>INT(N46)*Q46</f>
        <v>3.5</v>
      </c>
      <c r="T46" s="69"/>
      <c r="U46" s="224" t="s">
        <v>118</v>
      </c>
      <c r="V46" s="122"/>
      <c r="W46" s="122"/>
      <c r="X46" s="122"/>
      <c r="Y46" s="122"/>
      <c r="Z46" s="122"/>
      <c r="AA46" s="225"/>
      <c r="AB46" s="232"/>
      <c r="AC46" s="233"/>
      <c r="AD46" s="234"/>
      <c r="AE46" s="211" t="s">
        <v>10</v>
      </c>
      <c r="AF46" s="212"/>
      <c r="AG46" s="212"/>
      <c r="AH46" s="212"/>
      <c r="AI46" s="213"/>
      <c r="AJ46" s="242"/>
      <c r="AK46" s="243"/>
      <c r="AL46" s="121" t="s">
        <v>32</v>
      </c>
      <c r="AM46" s="122"/>
      <c r="AN46" s="207"/>
    </row>
    <row r="47" spans="1:40" ht="20.25" customHeight="1">
      <c r="A47" s="12"/>
      <c r="B47" s="29">
        <v>10</v>
      </c>
      <c r="C47" s="204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5">
        <v>4</v>
      </c>
      <c r="O47" s="45"/>
      <c r="P47" s="25" t="s">
        <v>33</v>
      </c>
      <c r="Q47" s="71">
        <v>0.5</v>
      </c>
      <c r="R47" s="72"/>
      <c r="S47" s="68">
        <f>INT(N47)*Q47</f>
        <v>2</v>
      </c>
      <c r="T47" s="69"/>
      <c r="U47" s="267" t="s">
        <v>93</v>
      </c>
      <c r="V47" s="122"/>
      <c r="W47" s="122"/>
      <c r="X47" s="122"/>
      <c r="Y47" s="122"/>
      <c r="Z47" s="122"/>
      <c r="AA47" s="225"/>
      <c r="AB47" s="272">
        <f>SUM(AB45:AD46)</f>
        <v>0</v>
      </c>
      <c r="AC47" s="273"/>
      <c r="AD47" s="274"/>
      <c r="AE47" s="211" t="s">
        <v>46</v>
      </c>
      <c r="AF47" s="212"/>
      <c r="AG47" s="212"/>
      <c r="AH47" s="212"/>
      <c r="AI47" s="213"/>
      <c r="AJ47" s="270"/>
      <c r="AK47" s="271"/>
      <c r="AL47" s="121" t="s">
        <v>32</v>
      </c>
      <c r="AM47" s="122"/>
      <c r="AN47" s="207"/>
    </row>
    <row r="48" spans="1:40" ht="20.25" customHeight="1" thickBot="1">
      <c r="A48" s="12"/>
      <c r="B48" s="202" t="s">
        <v>3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65">
        <f>SUM(S37:T47)</f>
        <v>39</v>
      </c>
      <c r="T48" s="266"/>
      <c r="U48" s="208" t="s">
        <v>120</v>
      </c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10"/>
      <c r="AJ48" s="268">
        <v>0</v>
      </c>
      <c r="AK48" s="269"/>
      <c r="AL48" s="214" t="s">
        <v>32</v>
      </c>
      <c r="AM48" s="215"/>
      <c r="AN48" s="216"/>
    </row>
    <row r="49" spans="1:40" ht="7.5" customHeight="1" thickBot="1">
      <c r="A49" s="12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5"/>
      <c r="AK49" s="206"/>
      <c r="AL49" s="205"/>
      <c r="AM49" s="205"/>
      <c r="AN49" s="205"/>
    </row>
    <row r="50" spans="1:40" ht="15">
      <c r="A50" s="12"/>
      <c r="B50" s="199" t="s">
        <v>56</v>
      </c>
      <c r="C50" s="200"/>
      <c r="D50" s="200"/>
      <c r="E50" s="200"/>
      <c r="F50" s="200"/>
      <c r="G50" s="200"/>
      <c r="H50" s="200"/>
      <c r="I50" s="200"/>
      <c r="J50" s="201"/>
      <c r="K50" s="262" t="s">
        <v>22</v>
      </c>
      <c r="L50" s="200"/>
      <c r="M50" s="200"/>
      <c r="N50" s="200"/>
      <c r="O50" s="200"/>
      <c r="P50" s="200"/>
      <c r="Q50" s="200"/>
      <c r="R50" s="201"/>
      <c r="S50" s="263" t="s">
        <v>23</v>
      </c>
      <c r="T50" s="263"/>
      <c r="U50" s="263"/>
      <c r="V50" s="263"/>
      <c r="W50" s="263"/>
      <c r="X50" s="263"/>
      <c r="Y50" s="263"/>
      <c r="Z50" s="263"/>
      <c r="AA50" s="263"/>
      <c r="AB50" s="263" t="s">
        <v>60</v>
      </c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4"/>
    </row>
    <row r="51" spans="1:40" ht="30" customHeight="1" thickBot="1">
      <c r="A51" s="12"/>
      <c r="B51" s="276" t="s">
        <v>159</v>
      </c>
      <c r="C51" s="259"/>
      <c r="D51" s="259"/>
      <c r="E51" s="259"/>
      <c r="F51" s="259"/>
      <c r="G51" s="259"/>
      <c r="H51" s="259"/>
      <c r="I51" s="259"/>
      <c r="J51" s="277"/>
      <c r="K51" s="258" t="s">
        <v>162</v>
      </c>
      <c r="L51" s="259"/>
      <c r="M51" s="259"/>
      <c r="N51" s="259"/>
      <c r="O51" s="259"/>
      <c r="P51" s="259"/>
      <c r="Q51" s="259"/>
      <c r="R51" s="259"/>
      <c r="S51" s="260" t="s">
        <v>160</v>
      </c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1"/>
    </row>
    <row r="52" spans="1:40" ht="15">
      <c r="A52" s="12"/>
      <c r="B52" s="275" t="s">
        <v>78</v>
      </c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39060</v>
      </c>
      <c r="C55" s="10"/>
    </row>
    <row r="56" spans="1:40" ht="15">
      <c r="A56" s="10" t="s">
        <v>82</v>
      </c>
      <c r="B56" s="11" t="str">
        <f>AI2</f>
        <v>34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0279661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09446/03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T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 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3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14.40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2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2006-12-13T10:15:04Z</cp:lastPrinted>
  <dcterms:created xsi:type="dcterms:W3CDTF">2004-06-29T19:35:53Z</dcterms:created>
  <dcterms:modified xsi:type="dcterms:W3CDTF">2007-01-07T14:56:34Z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