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<sst xmlns="http://schemas.openxmlformats.org/spreadsheetml/2006/main" count="210" uniqueCount="175">
  <si>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</si>
  <si>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</si>
  <si>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</si>
  <si>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</si>
  <si>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</si>
  <si>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</si>
  <si>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</si>
  <si>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</si>
  <si>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</si>
  <si>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</si>
  <si>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</si>
  <si>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</si>
  <si>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</si>
  <si>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26</t>
  </si>
  <si>
    <t>Nordbø, Terje</t>
  </si>
  <si>
    <t>Tor Fjellheim  3766 Sannidal</t>
  </si>
  <si>
    <t>LEFTO</t>
  </si>
  <si>
    <t>Nordbø, Terje Og Olav Anton</t>
  </si>
  <si>
    <t>16581/98</t>
  </si>
  <si>
    <t>H</t>
  </si>
  <si>
    <t>3854 Nissedal</t>
  </si>
  <si>
    <t>125113112A</t>
  </si>
  <si>
    <t>Norsk Elghund Grå</t>
  </si>
  <si>
    <t>Sebjørnsrud, Knut</t>
  </si>
  <si>
    <t>3408  Tranby</t>
  </si>
  <si>
    <t>145</t>
  </si>
  <si>
    <t>17.12</t>
  </si>
  <si>
    <t>X</t>
  </si>
  <si>
    <t>n</t>
  </si>
  <si>
    <t>0815</t>
  </si>
  <si>
    <t>1425</t>
  </si>
  <si>
    <t>j</t>
  </si>
  <si>
    <t>Slipper Lefto</t>
  </si>
  <si>
    <t>0820</t>
  </si>
  <si>
    <t>0825</t>
  </si>
  <si>
    <t>Går hunden ut i søk.</t>
  </si>
  <si>
    <t>0840</t>
  </si>
  <si>
    <t>0900</t>
  </si>
  <si>
    <t>Kommer lefto innom prøvegruppa, men rett tilbake og opptar losen igjen.</t>
  </si>
  <si>
    <t>1035</t>
  </si>
  <si>
    <t>Er vi inne på losen, og ser hunden i fint arbeid med ei ku. Fører prøver innkalling, men</t>
  </si>
  <si>
    <t>Lefto kommer ikke.</t>
  </si>
  <si>
    <t xml:space="preserve">1040 </t>
  </si>
  <si>
    <t>1045</t>
  </si>
  <si>
    <t>1125</t>
  </si>
  <si>
    <t>Går vi mot losen, men den løsner før vi kommer helt innpå. Elgen tar nå hardt ut</t>
  </si>
  <si>
    <t>Vi går etter å lytter men det er stille</t>
  </si>
  <si>
    <t>1430</t>
  </si>
  <si>
    <t>Avslutter prøva med Hunden i band</t>
  </si>
  <si>
    <t>Hører uttak 300 m i nord. Lefto har et godt mål, med en lostakt på ca 70 boff pr. Min</t>
  </si>
  <si>
    <t>Tor Fjellheim</t>
  </si>
  <si>
    <t>Men utover dagen går lostakten ned til ca 50 boff pr. min med en del opphold i losføringen</t>
  </si>
  <si>
    <t>1220</t>
  </si>
  <si>
    <t>Hører gjentak etter ca. 700 m</t>
  </si>
  <si>
    <t>1225</t>
  </si>
  <si>
    <t>Slipper på nytt. Lefto har da søk fra 5 til 30 min. (Lar seg kople i søk) frem til</t>
  </si>
  <si>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</si>
  <si>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</si>
  <si>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</si>
  <si>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</si>
  <si>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</si>
  <si>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</si>
  <si>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</si>
  <si>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</si>
  <si>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</si>
  <si>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</si>
  <si>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</si>
  <si>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</si>
  <si>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</si>
  <si>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</si>
  <si>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</si>
  <si>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</si>
  <si>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</si>
  <si>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</si>
  <si>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</si>
  <si>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</si>
  <si>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</si>
  <si>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</si>
  <si>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</si>
  <si>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</si>
  <si>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</si>
  <si>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</si>
  <si>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</si>
  <si>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</si>
  <si>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</si>
  <si>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</si>
  <si>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</si>
  <si>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</si>
  <si>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</si>
  <si>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</si>
  <si>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</si>
  <si>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</si>
  <si>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</si>
  <si>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</si>
  <si>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</si>
  <si>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</si>
  <si>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</si>
  <si>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</si>
  <si>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</si>
  <si>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</si>
  <si>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</si>
  <si>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</si>
  <si>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</si>
  <si>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</si>
  <si>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</si>
  <si>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</si>
  <si>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</si>
  <si>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</si>
  <si>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</si>
  <si>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</si>
  <si>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</si>
  <si>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</si>
  <si>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</si>
  <si>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</si>
  <si>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</si>
  <si>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</si>
  <si>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</si>
  <si>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</si>
  <si>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</si>
  <si>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Dommer støkker, og elgen tar ut. Lefto taus etter.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</si>
  <si>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</si>
  <si>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</si>
  <si>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</si>
  <si>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</si>
  <si>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</si>
  <si>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</si>
  <si>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</si>
  <si>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</si>
  <si>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</si>
  <si>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</si>
  <si>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</si>
  <si>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</si>
  <si>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</si>
  <si>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</si>
  <si>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</si>
  <si>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</si>
  <si>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</si>
  <si>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</si>
  <si>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</si>
  <si>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</si>
  <si>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</si>
  <si>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</si>
  <si>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</si>
  <si>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</si>
  <si>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</si>
  <si>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</si>
  <si>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</si>
  <si>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</si>
  <si>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</si>
  <si>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</si>
  <si>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</si>
  <si>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</si>
  <si>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</si>
  <si>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</si>
  <si>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</si>
  <si>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</si>
  <si>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</si>
  <si>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</si>
  <si>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</si>
  <si>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</si>
  <si>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</si>
  <si>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</si>
  <si>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</si>
  <si>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</si>
  <si>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</si>
  <si>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</si>
  <si>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</si>
  <si>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</si>
  <si>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</si>
  <si>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</si>
  <si>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</si>
  <si>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</si>
  <si>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Arne Gilde</t>
  </si>
  <si>
    <t>Aksel Thomassen</t>
  </si>
  <si>
    <t xml:space="preserve">Hunden kommer inn, kopler. 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</si>
</sst>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0.0"/>
    <numFmt numFmtId="173" formatCode="[$-414]d\.\ mmmm\ yyyy"/>
    <numFmt numFmtId="174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72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horizontal="center"/>
      <protection/>
    </xf>
    <xf numFmtId="1" fontId="12" fillId="0" borderId="25" xfId="0" applyNumberFormat="1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1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/>
    </xf>
    <xf numFmtId="0" fontId="11" fillId="0" borderId="25" xfId="0" applyFont="1" applyFill="1" applyBorder="1" applyAlignment="1" applyProtection="1">
      <alignment horizontal="center"/>
      <protection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1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1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36" xfId="0" applyFont="1" applyBorder="1" applyAlignment="1" applyProtection="1">
      <alignment horizontal="left"/>
      <protection locked="0"/>
    </xf>
    <xf numFmtId="1" fontId="12" fillId="0" borderId="25" xfId="0" applyNumberFormat="1" applyFont="1" applyFill="1" applyBorder="1" applyAlignment="1" applyProtection="1">
      <alignment horizontal="center"/>
      <protection locked="0"/>
    </xf>
    <xf numFmtId="1" fontId="12" fillId="0" borderId="37" xfId="0" applyNumberFormat="1" applyFont="1" applyFill="1" applyBorder="1" applyAlignment="1" applyProtection="1">
      <alignment horizontal="center"/>
      <protection locked="0"/>
    </xf>
    <xf numFmtId="172" fontId="6" fillId="0" borderId="1" xfId="0" applyNumberFormat="1" applyFont="1" applyBorder="1" applyAlignment="1" applyProtection="1">
      <alignment horizontal="center"/>
      <protection/>
    </xf>
    <xf numFmtId="172" fontId="6" fillId="0" borderId="28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0" fontId="14" fillId="0" borderId="38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1" fontId="6" fillId="0" borderId="28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72" fontId="12" fillId="0" borderId="20" xfId="0" applyNumberFormat="1" applyFont="1" applyBorder="1" applyAlignment="1" applyProtection="1">
      <alignment horizontal="center"/>
      <protection/>
    </xf>
    <xf numFmtId="172" fontId="12" fillId="0" borderId="3" xfId="0" applyNumberFormat="1" applyFont="1" applyBorder="1" applyAlignment="1" applyProtection="1">
      <alignment horizontal="center"/>
      <protection/>
    </xf>
    <xf numFmtId="172" fontId="12" fillId="0" borderId="4" xfId="0" applyNumberFormat="1" applyFont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44" xfId="0" applyFont="1" applyBorder="1" applyAlignment="1" applyProtection="1">
      <alignment horizontal="left"/>
      <protection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1" fontId="12" fillId="0" borderId="31" xfId="0" applyNumberFormat="1" applyFont="1" applyBorder="1" applyAlignment="1" applyProtection="1">
      <alignment horizontal="center"/>
      <protection locked="0"/>
    </xf>
    <xf numFmtId="1" fontId="12" fillId="0" borderId="32" xfId="0" applyNumberFormat="1" applyFont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" fontId="12" fillId="0" borderId="49" xfId="0" applyNumberFormat="1" applyFont="1" applyBorder="1" applyAlignment="1" applyProtection="1">
      <alignment horizontal="center"/>
      <protection locked="0"/>
    </xf>
    <xf numFmtId="1" fontId="12" fillId="0" borderId="48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left"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9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50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1" fontId="12" fillId="0" borderId="38" xfId="0" applyNumberFormat="1" applyFont="1" applyBorder="1" applyAlignment="1" applyProtection="1">
      <alignment horizontal="center"/>
      <protection locked="0"/>
    </xf>
    <xf numFmtId="0" fontId="14" fillId="0" borderId="30" xfId="0" applyFont="1" applyBorder="1" applyAlignment="1" applyProtection="1">
      <alignment horizontal="left"/>
      <protection/>
    </xf>
    <xf numFmtId="0" fontId="14" fillId="0" borderId="52" xfId="0" applyFont="1" applyBorder="1" applyAlignment="1" applyProtection="1">
      <alignment horizontal="left"/>
      <protection/>
    </xf>
    <xf numFmtId="0" fontId="14" fillId="0" borderId="53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left"/>
      <protection/>
    </xf>
    <xf numFmtId="1" fontId="18" fillId="0" borderId="55" xfId="0" applyNumberFormat="1" applyFont="1" applyBorder="1" applyAlignment="1" applyProtection="1">
      <alignment horizontal="center"/>
      <protection locked="0"/>
    </xf>
    <xf numFmtId="1" fontId="18" fillId="0" borderId="26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56" xfId="0" applyFont="1" applyFill="1" applyBorder="1" applyAlignment="1" applyProtection="1">
      <alignment horizontal="center"/>
      <protection/>
    </xf>
    <xf numFmtId="172" fontId="9" fillId="0" borderId="7" xfId="0" applyNumberFormat="1" applyFont="1" applyBorder="1" applyAlignment="1" applyProtection="1">
      <alignment horizontal="center"/>
      <protection/>
    </xf>
    <xf numFmtId="172" fontId="9" fillId="0" borderId="19" xfId="0" applyNumberFormat="1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5" xfId="0" applyFont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172" fontId="9" fillId="0" borderId="20" xfId="0" applyNumberFormat="1" applyFont="1" applyBorder="1" applyAlignment="1" applyProtection="1">
      <alignment horizontal="center"/>
      <protection locked="0"/>
    </xf>
    <xf numFmtId="172" fontId="9" fillId="0" borderId="3" xfId="0" applyNumberFormat="1" applyFont="1" applyBorder="1" applyAlignment="1" applyProtection="1">
      <alignment horizontal="center"/>
      <protection locked="0"/>
    </xf>
    <xf numFmtId="172" fontId="9" fillId="0" borderId="4" xfId="0" applyNumberFormat="1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172" fontId="9" fillId="0" borderId="58" xfId="0" applyNumberFormat="1" applyFont="1" applyBorder="1" applyAlignment="1" applyProtection="1">
      <alignment horizontal="center"/>
      <protection locked="0"/>
    </xf>
    <xf numFmtId="172" fontId="9" fillId="0" borderId="26" xfId="0" applyNumberFormat="1" applyFont="1" applyBorder="1" applyAlignment="1" applyProtection="1">
      <alignment horizontal="center"/>
      <protection locked="0"/>
    </xf>
    <xf numFmtId="172" fontId="9" fillId="0" borderId="30" xfId="0" applyNumberFormat="1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0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9" fillId="0" borderId="59" xfId="0" applyFont="1" applyBorder="1" applyAlignment="1" applyProtection="1">
      <alignment horizontal="left"/>
      <protection/>
    </xf>
    <xf numFmtId="0" fontId="9" fillId="0" borderId="60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9" fillId="0" borderId="62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14" fillId="0" borderId="37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left"/>
      <protection/>
    </xf>
    <xf numFmtId="0" fontId="11" fillId="0" borderId="62" xfId="0" applyFont="1" applyBorder="1" applyAlignment="1" applyProtection="1">
      <alignment horizontal="left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/>
    </xf>
    <xf numFmtId="14" fontId="12" fillId="0" borderId="28" xfId="0" applyNumberFormat="1" applyFont="1" applyBorder="1" applyAlignment="1" applyProtection="1">
      <alignment horizontal="center"/>
      <protection locked="0"/>
    </xf>
    <xf numFmtId="14" fontId="12" fillId="0" borderId="25" xfId="0" applyNumberFormat="1" applyFont="1" applyBorder="1" applyAlignment="1" applyProtection="1">
      <alignment horizontal="center"/>
      <protection locked="0"/>
    </xf>
    <xf numFmtId="14" fontId="12" fillId="0" borderId="37" xfId="0" applyNumberFormat="1" applyFont="1" applyBorder="1" applyAlignment="1" applyProtection="1">
      <alignment horizontal="center"/>
      <protection locked="0"/>
    </xf>
    <xf numFmtId="0" fontId="11" fillId="0" borderId="29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left"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7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/>
      <protection/>
    </xf>
    <xf numFmtId="0" fontId="11" fillId="0" borderId="64" xfId="0" applyFont="1" applyBorder="1" applyAlignment="1" applyProtection="1">
      <alignment horizontal="left"/>
      <protection/>
    </xf>
    <xf numFmtId="0" fontId="15" fillId="0" borderId="27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center"/>
      <protection/>
    </xf>
    <xf numFmtId="174" fontId="12" fillId="0" borderId="20" xfId="0" applyNumberFormat="1" applyFont="1" applyBorder="1" applyAlignment="1" applyProtection="1">
      <alignment horizontal="center"/>
      <protection/>
    </xf>
    <xf numFmtId="174" fontId="12" fillId="0" borderId="3" xfId="0" applyNumberFormat="1" applyFont="1" applyBorder="1" applyAlignment="1" applyProtection="1">
      <alignment horizontal="center"/>
      <protection/>
    </xf>
    <xf numFmtId="174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5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174" fontId="12" fillId="0" borderId="2" xfId="0" applyNumberFormat="1" applyFont="1" applyBorder="1" applyAlignment="1" applyProtection="1">
      <alignment horizontal="left"/>
      <protection locked="0"/>
    </xf>
    <xf numFmtId="174" fontId="12" fillId="0" borderId="25" xfId="0" applyNumberFormat="1" applyFont="1" applyBorder="1" applyAlignment="1" applyProtection="1">
      <alignment horizontal="left"/>
      <protection locked="0"/>
    </xf>
    <xf numFmtId="174" fontId="12" fillId="0" borderId="22" xfId="0" applyNumberFormat="1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center"/>
      <protection/>
    </xf>
    <xf numFmtId="0" fontId="11" fillId="0" borderId="6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56" xfId="0" applyFont="1" applyBorder="1" applyAlignment="1" applyProtection="1">
      <alignment horizontal="left"/>
      <protection/>
    </xf>
    <xf numFmtId="0" fontId="12" fillId="0" borderId="5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1" fillId="0" borderId="55" xfId="0" applyFont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62" xfId="0" applyFont="1" applyBorder="1" applyAlignment="1" applyProtection="1">
      <alignment horizontal="left"/>
      <protection/>
    </xf>
    <xf numFmtId="0" fontId="11" fillId="0" borderId="29" xfId="0" applyFont="1" applyBorder="1" applyAlignment="1" applyProtection="1">
      <alignment horizontal="left"/>
      <protection/>
    </xf>
    <xf numFmtId="0" fontId="12" fillId="0" borderId="30" xfId="0" applyFont="1" applyBorder="1" applyAlignment="1" applyProtection="1">
      <alignment horizontal="left"/>
      <protection/>
    </xf>
    <xf numFmtId="0" fontId="15" fillId="0" borderId="55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15" fillId="0" borderId="3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60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3" fontId="12" fillId="0" borderId="26" xfId="0" applyNumberFormat="1" applyFont="1" applyBorder="1" applyAlignment="1" applyProtection="1">
      <alignment horizontal="center"/>
      <protection/>
    </xf>
    <xf numFmtId="3" fontId="12" fillId="0" borderId="30" xfId="0" applyNumberFormat="1" applyFont="1" applyBorder="1" applyAlignment="1" applyProtection="1">
      <alignment horizontal="center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/>
    </xf>
    <xf numFmtId="0" fontId="11" fillId="0" borderId="25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49" fontId="16" fillId="0" borderId="49" xfId="0" applyNumberFormat="1" applyFont="1" applyBorder="1" applyAlignment="1" applyProtection="1">
      <alignment horizontal="center"/>
      <protection locked="0"/>
    </xf>
    <xf numFmtId="49" fontId="16" fillId="0" borderId="47" xfId="0" applyNumberFormat="1" applyFont="1" applyBorder="1" applyAlignment="1" applyProtection="1">
      <alignment horizontal="center"/>
      <protection locked="0"/>
    </xf>
    <xf numFmtId="0" fontId="11" fillId="0" borderId="68" xfId="0" applyFont="1" applyBorder="1" applyAlignment="1" applyProtection="1">
      <alignment horizontal="left"/>
      <protection/>
    </xf>
    <xf numFmtId="0" fontId="16" fillId="0" borderId="7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 horizontal="center"/>
      <protection/>
    </xf>
    <xf numFmtId="49" fontId="12" fillId="0" borderId="58" xfId="0" applyNumberFormat="1" applyFont="1" applyBorder="1" applyAlignment="1" applyProtection="1">
      <alignment horizontal="left"/>
      <protection/>
    </xf>
    <xf numFmtId="49" fontId="12" fillId="0" borderId="26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65" xfId="0" applyFont="1" applyBorder="1" applyAlignment="1" applyProtection="1">
      <alignment horizontal="center"/>
      <protection/>
    </xf>
    <xf numFmtId="172" fontId="9" fillId="0" borderId="49" xfId="0" applyNumberFormat="1" applyFont="1" applyBorder="1" applyAlignment="1" applyProtection="1">
      <alignment horizontal="center"/>
      <protection/>
    </xf>
    <xf numFmtId="172" fontId="9" fillId="0" borderId="69" xfId="0" applyNumberFormat="1" applyFont="1" applyBorder="1" applyAlignment="1" applyProtection="1">
      <alignment horizontal="center"/>
      <protection/>
    </xf>
    <xf numFmtId="172" fontId="9" fillId="0" borderId="31" xfId="0" applyNumberFormat="1" applyFont="1" applyBorder="1" applyAlignment="1" applyProtection="1">
      <alignment horizontal="center"/>
      <protection/>
    </xf>
    <xf numFmtId="172" fontId="9" fillId="0" borderId="70" xfId="0" applyNumberFormat="1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49" xfId="0" applyFont="1" applyBorder="1" applyAlignment="1" applyProtection="1">
      <alignment horizontal="left" vertical="center" wrapText="1"/>
      <protection locked="0"/>
    </xf>
    <xf numFmtId="0" fontId="17" fillId="0" borderId="47" xfId="0" applyFont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 applyProtection="1">
      <alignment horizontal="left" vertical="center" wrapText="1"/>
      <protection locked="0"/>
    </xf>
    <xf numFmtId="1" fontId="12" fillId="0" borderId="38" xfId="0" applyNumberFormat="1" applyFont="1" applyFill="1" applyBorder="1" applyAlignment="1" applyProtection="1">
      <alignment horizontal="center"/>
      <protection locked="0"/>
    </xf>
    <xf numFmtId="49" fontId="12" fillId="0" borderId="25" xfId="0" applyNumberFormat="1" applyFont="1" applyFill="1" applyBorder="1" applyAlignment="1" applyProtection="1">
      <alignment horizontal="center"/>
      <protection locked="0"/>
    </xf>
    <xf numFmtId="49" fontId="12" fillId="0" borderId="37" xfId="0" applyNumberFormat="1" applyFont="1" applyFill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219075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57275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P20" sqref="AP20"/>
    </sheetView>
  </sheetViews>
  <sheetFormatPr defaultColWidth="11.00390625" defaultRowHeight="15"/>
  <cols>
    <col min="1" max="1" width="2.00390625" style="0" customWidth="1"/>
    <col min="2" max="2" width="2.37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375" style="0" customWidth="1"/>
    <col min="15" max="15" width="4.00390625" style="0" customWidth="1"/>
    <col min="16" max="16" width="2.375" style="0" customWidth="1"/>
    <col min="17" max="17" width="5.375" style="0" customWidth="1"/>
    <col min="18" max="18" width="3.625" style="0" customWidth="1"/>
    <col min="19" max="19" width="3.75390625" style="0" customWidth="1"/>
    <col min="20" max="20" width="3.125" style="0" customWidth="1"/>
    <col min="21" max="21" width="1.37890625" style="0" customWidth="1"/>
    <col min="22" max="22" width="4.375" style="0" bestFit="1" customWidth="1"/>
    <col min="23" max="23" width="1.3789062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37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9</v>
      </c>
      <c r="B1" s="228" t="s">
        <v>56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</row>
    <row r="2" spans="1:42" ht="20.25" customHeight="1">
      <c r="A2" s="12"/>
      <c r="B2" s="229" t="s">
        <v>90</v>
      </c>
      <c r="C2" s="230"/>
      <c r="D2" s="230"/>
      <c r="E2" s="231"/>
      <c r="F2" s="197" t="s">
        <v>10</v>
      </c>
      <c r="G2" s="198"/>
      <c r="H2" s="198"/>
      <c r="I2" s="198"/>
      <c r="J2" s="198"/>
      <c r="K2" s="198"/>
      <c r="L2" s="198"/>
      <c r="M2" s="198"/>
      <c r="N2" s="198"/>
      <c r="O2" s="198"/>
      <c r="P2" s="241"/>
      <c r="Q2" s="236" t="s">
        <v>91</v>
      </c>
      <c r="R2" s="238"/>
      <c r="S2" s="255" t="s">
        <v>11</v>
      </c>
      <c r="T2" s="256"/>
      <c r="U2" s="236" t="s">
        <v>92</v>
      </c>
      <c r="V2" s="237"/>
      <c r="W2" s="238"/>
      <c r="X2" s="233" t="s">
        <v>12</v>
      </c>
      <c r="Y2" s="233"/>
      <c r="Z2" s="233"/>
      <c r="AA2" s="233"/>
      <c r="AB2" s="233"/>
      <c r="AC2" s="235"/>
      <c r="AD2" s="236" t="s">
        <v>93</v>
      </c>
      <c r="AE2" s="237"/>
      <c r="AF2" s="237"/>
      <c r="AG2" s="237"/>
      <c r="AH2" s="238"/>
      <c r="AI2" s="232" t="s">
        <v>13</v>
      </c>
      <c r="AJ2" s="233"/>
      <c r="AK2" s="233"/>
      <c r="AL2" s="233"/>
      <c r="AM2" s="233"/>
      <c r="AN2" s="234"/>
      <c r="AO2" s="6"/>
      <c r="AP2" s="6"/>
    </row>
    <row r="3" spans="1:40" ht="20.25" customHeight="1" thickBot="1">
      <c r="A3" s="12"/>
      <c r="B3" s="239" t="s">
        <v>96</v>
      </c>
      <c r="C3" s="240"/>
      <c r="D3" s="13"/>
      <c r="E3" s="201" t="s">
        <v>14</v>
      </c>
      <c r="F3" s="250"/>
      <c r="G3" s="250"/>
      <c r="H3" s="250"/>
      <c r="I3" s="250"/>
      <c r="J3" s="250"/>
      <c r="K3" s="250"/>
      <c r="L3" s="251"/>
      <c r="M3" s="222" t="s">
        <v>95</v>
      </c>
      <c r="N3" s="223"/>
      <c r="O3" s="223"/>
      <c r="P3" s="224"/>
      <c r="Q3" s="257" t="s">
        <v>9</v>
      </c>
      <c r="R3" s="258"/>
      <c r="S3" s="208" t="s">
        <v>79</v>
      </c>
      <c r="T3" s="209"/>
      <c r="U3" s="13"/>
      <c r="V3" s="201" t="s">
        <v>15</v>
      </c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1"/>
      <c r="AI3" s="208" t="s">
        <v>111</v>
      </c>
      <c r="AJ3" s="193"/>
      <c r="AK3" s="240"/>
      <c r="AL3" s="225" t="s">
        <v>26</v>
      </c>
      <c r="AM3" s="226"/>
      <c r="AN3" s="227"/>
    </row>
    <row r="4" spans="1:40" ht="7.5" customHeight="1" thickBot="1">
      <c r="A4" s="1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40" ht="23.25" customHeight="1">
      <c r="A5" s="12"/>
      <c r="B5" s="229" t="s">
        <v>94</v>
      </c>
      <c r="C5" s="230"/>
      <c r="D5" s="230"/>
      <c r="E5" s="230"/>
      <c r="F5" s="230"/>
      <c r="G5" s="231"/>
      <c r="H5" s="276" t="s">
        <v>16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29" t="s">
        <v>97</v>
      </c>
      <c r="T5" s="230"/>
      <c r="U5" s="230"/>
      <c r="V5" s="231"/>
      <c r="W5" s="197" t="s">
        <v>17</v>
      </c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9"/>
    </row>
    <row r="6" spans="1:40" ht="23.25" customHeight="1">
      <c r="A6" s="12"/>
      <c r="B6" s="210" t="s">
        <v>98</v>
      </c>
      <c r="C6" s="160"/>
      <c r="D6" s="161"/>
      <c r="E6" s="195" t="s">
        <v>18</v>
      </c>
      <c r="F6" s="215"/>
      <c r="G6" s="215"/>
      <c r="H6" s="215"/>
      <c r="I6" s="215"/>
      <c r="J6" s="16" t="s">
        <v>99</v>
      </c>
      <c r="K6" s="216">
        <v>35876</v>
      </c>
      <c r="L6" s="217"/>
      <c r="M6" s="217"/>
      <c r="N6" s="218"/>
      <c r="O6" s="206" t="s">
        <v>100</v>
      </c>
      <c r="P6" s="207"/>
      <c r="Q6" s="195" t="s">
        <v>19</v>
      </c>
      <c r="R6" s="196"/>
      <c r="S6" s="158" t="s">
        <v>76</v>
      </c>
      <c r="T6" s="152"/>
      <c r="U6" s="152"/>
      <c r="V6" s="153"/>
      <c r="W6" s="203" t="s">
        <v>20</v>
      </c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</row>
    <row r="7" spans="1:40" ht="19.5" customHeight="1">
      <c r="A7" s="12"/>
      <c r="B7" s="17" t="s">
        <v>103</v>
      </c>
      <c r="C7" s="212" t="s">
        <v>21</v>
      </c>
      <c r="D7" s="213"/>
      <c r="E7" s="213"/>
      <c r="F7" s="213"/>
      <c r="G7" s="213"/>
      <c r="H7" s="213"/>
      <c r="I7" s="213"/>
      <c r="J7" s="214"/>
      <c r="K7" s="159" t="s">
        <v>101</v>
      </c>
      <c r="L7" s="161"/>
      <c r="M7" s="219" t="s">
        <v>22</v>
      </c>
      <c r="N7" s="220"/>
      <c r="O7" s="220"/>
      <c r="P7" s="220"/>
      <c r="Q7" s="220"/>
      <c r="R7" s="221"/>
      <c r="S7" s="158" t="s">
        <v>77</v>
      </c>
      <c r="T7" s="152"/>
      <c r="U7" s="152"/>
      <c r="V7" s="153"/>
      <c r="W7" s="203" t="s">
        <v>23</v>
      </c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5"/>
    </row>
    <row r="8" spans="1:40" ht="23.25" customHeight="1" thickBot="1">
      <c r="A8" s="12"/>
      <c r="B8" s="175" t="s">
        <v>8</v>
      </c>
      <c r="C8" s="176"/>
      <c r="D8" s="176"/>
      <c r="E8" s="176"/>
      <c r="F8" s="176"/>
      <c r="G8" s="176"/>
      <c r="H8" s="177"/>
      <c r="I8" s="178"/>
      <c r="J8" s="179"/>
      <c r="K8" s="180"/>
      <c r="L8" s="208"/>
      <c r="M8" s="193"/>
      <c r="N8" s="240"/>
      <c r="O8" s="245"/>
      <c r="P8" s="246"/>
      <c r="Q8" s="193"/>
      <c r="R8" s="194"/>
      <c r="S8" s="247" t="s">
        <v>76</v>
      </c>
      <c r="T8" s="248"/>
      <c r="U8" s="248"/>
      <c r="V8" s="249"/>
      <c r="W8" s="200" t="s">
        <v>24</v>
      </c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</row>
    <row r="9" spans="1:40" ht="7.5" customHeight="1" thickBot="1">
      <c r="A9" s="1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</row>
    <row r="10" spans="1:40" ht="15">
      <c r="A10" s="12"/>
      <c r="B10" s="281" t="s">
        <v>58</v>
      </c>
      <c r="C10" s="188"/>
      <c r="D10" s="188"/>
      <c r="E10" s="188"/>
      <c r="F10" s="188"/>
      <c r="G10" s="188"/>
      <c r="H10" s="189"/>
      <c r="I10" s="187" t="s">
        <v>57</v>
      </c>
      <c r="J10" s="188"/>
      <c r="K10" s="188"/>
      <c r="L10" s="189"/>
      <c r="M10" s="187" t="s">
        <v>63</v>
      </c>
      <c r="N10" s="188"/>
      <c r="O10" s="188"/>
      <c r="P10" s="189"/>
      <c r="Q10" s="187" t="s">
        <v>132</v>
      </c>
      <c r="R10" s="188"/>
      <c r="S10" s="188"/>
      <c r="T10" s="188"/>
      <c r="U10" s="188"/>
      <c r="V10" s="188"/>
      <c r="W10" s="188"/>
      <c r="X10" s="189"/>
      <c r="Y10" s="187" t="s">
        <v>82</v>
      </c>
      <c r="Z10" s="188"/>
      <c r="AA10" s="188"/>
      <c r="AB10" s="189"/>
      <c r="AC10" s="242" t="s">
        <v>74</v>
      </c>
      <c r="AD10" s="243"/>
      <c r="AE10" s="243"/>
      <c r="AF10" s="243"/>
      <c r="AG10" s="243"/>
      <c r="AH10" s="244"/>
      <c r="AI10" s="187" t="s">
        <v>75</v>
      </c>
      <c r="AJ10" s="188"/>
      <c r="AK10" s="188"/>
      <c r="AL10" s="188"/>
      <c r="AM10" s="188"/>
      <c r="AN10" s="211"/>
    </row>
    <row r="11" spans="1:40" ht="24" customHeight="1">
      <c r="A11" s="12"/>
      <c r="B11" s="158" t="s">
        <v>72</v>
      </c>
      <c r="C11" s="152"/>
      <c r="D11" s="152"/>
      <c r="E11" s="152"/>
      <c r="F11" s="152"/>
      <c r="G11" s="153"/>
      <c r="H11" s="15" t="s">
        <v>27</v>
      </c>
      <c r="I11" s="152" t="s">
        <v>60</v>
      </c>
      <c r="J11" s="152"/>
      <c r="K11" s="153"/>
      <c r="L11" s="15" t="s">
        <v>27</v>
      </c>
      <c r="M11" s="152" t="s">
        <v>64</v>
      </c>
      <c r="N11" s="152"/>
      <c r="O11" s="153"/>
      <c r="P11" s="15"/>
      <c r="Q11" s="159" t="s">
        <v>6</v>
      </c>
      <c r="R11" s="160"/>
      <c r="S11" s="161"/>
      <c r="T11" s="162" t="s">
        <v>29</v>
      </c>
      <c r="U11" s="162"/>
      <c r="V11" s="162"/>
      <c r="W11" s="162"/>
      <c r="X11" s="163"/>
      <c r="Y11" s="152" t="s">
        <v>67</v>
      </c>
      <c r="Z11" s="152"/>
      <c r="AA11" s="153"/>
      <c r="AB11" s="18"/>
      <c r="AC11" s="152" t="s">
        <v>67</v>
      </c>
      <c r="AD11" s="152"/>
      <c r="AE11" s="152"/>
      <c r="AF11" s="152"/>
      <c r="AG11" s="153"/>
      <c r="AH11" s="18"/>
      <c r="AI11" s="156" t="s">
        <v>67</v>
      </c>
      <c r="AJ11" s="156"/>
      <c r="AK11" s="156"/>
      <c r="AL11" s="156"/>
      <c r="AM11" s="157"/>
      <c r="AN11" s="41"/>
    </row>
    <row r="12" spans="1:42" ht="24" customHeight="1">
      <c r="A12" s="12"/>
      <c r="B12" s="210" t="s">
        <v>117</v>
      </c>
      <c r="C12" s="160"/>
      <c r="D12" s="160"/>
      <c r="E12" s="160"/>
      <c r="F12" s="160"/>
      <c r="G12" s="161"/>
      <c r="H12" s="15"/>
      <c r="I12" s="152" t="s">
        <v>61</v>
      </c>
      <c r="J12" s="152"/>
      <c r="K12" s="153"/>
      <c r="L12" s="15"/>
      <c r="M12" s="152" t="s">
        <v>61</v>
      </c>
      <c r="N12" s="152"/>
      <c r="O12" s="153"/>
      <c r="P12" s="15" t="s">
        <v>27</v>
      </c>
      <c r="Q12" s="159" t="s">
        <v>73</v>
      </c>
      <c r="R12" s="160"/>
      <c r="S12" s="161"/>
      <c r="T12" s="42">
        <v>6</v>
      </c>
      <c r="U12" s="20" t="s">
        <v>104</v>
      </c>
      <c r="V12" s="40">
        <v>5</v>
      </c>
      <c r="W12" s="126" t="s">
        <v>83</v>
      </c>
      <c r="X12" s="82"/>
      <c r="Y12" s="152" t="s">
        <v>68</v>
      </c>
      <c r="Z12" s="152"/>
      <c r="AA12" s="153"/>
      <c r="AB12" s="18">
        <v>1</v>
      </c>
      <c r="AC12" s="152" t="s">
        <v>68</v>
      </c>
      <c r="AD12" s="152"/>
      <c r="AE12" s="152"/>
      <c r="AF12" s="152"/>
      <c r="AG12" s="153"/>
      <c r="AH12" s="18"/>
      <c r="AI12" s="156" t="s">
        <v>68</v>
      </c>
      <c r="AJ12" s="156"/>
      <c r="AK12" s="156"/>
      <c r="AL12" s="156"/>
      <c r="AM12" s="157"/>
      <c r="AN12" s="41"/>
      <c r="AP12" s="4"/>
    </row>
    <row r="13" spans="1:43" ht="24" customHeight="1">
      <c r="A13" s="12"/>
      <c r="B13" s="158" t="s">
        <v>118</v>
      </c>
      <c r="C13" s="152"/>
      <c r="D13" s="152"/>
      <c r="E13" s="152"/>
      <c r="F13" s="152"/>
      <c r="G13" s="153"/>
      <c r="H13" s="15"/>
      <c r="I13" s="152" t="s">
        <v>62</v>
      </c>
      <c r="J13" s="152"/>
      <c r="K13" s="155"/>
      <c r="L13" s="15"/>
      <c r="M13" s="152" t="s">
        <v>65</v>
      </c>
      <c r="N13" s="273"/>
      <c r="O13" s="153"/>
      <c r="P13" s="15"/>
      <c r="Q13" s="159" t="s">
        <v>120</v>
      </c>
      <c r="R13" s="160"/>
      <c r="S13" s="254"/>
      <c r="T13" s="212">
        <f>AK43</f>
        <v>13</v>
      </c>
      <c r="U13" s="253"/>
      <c r="V13" s="253"/>
      <c r="W13" s="126" t="s">
        <v>83</v>
      </c>
      <c r="X13" s="82"/>
      <c r="Y13" s="152" t="s">
        <v>69</v>
      </c>
      <c r="Z13" s="152"/>
      <c r="AA13" s="153"/>
      <c r="AB13" s="18"/>
      <c r="AC13" s="152" t="s">
        <v>69</v>
      </c>
      <c r="AD13" s="152"/>
      <c r="AE13" s="152"/>
      <c r="AF13" s="152"/>
      <c r="AG13" s="153"/>
      <c r="AH13" s="18"/>
      <c r="AI13" s="156" t="s">
        <v>69</v>
      </c>
      <c r="AJ13" s="156"/>
      <c r="AK13" s="156"/>
      <c r="AL13" s="156"/>
      <c r="AM13" s="157"/>
      <c r="AN13" s="41"/>
      <c r="AQ13" s="2"/>
    </row>
    <row r="14" spans="1:43" ht="24" customHeight="1">
      <c r="A14" s="12"/>
      <c r="B14" s="158" t="s">
        <v>81</v>
      </c>
      <c r="C14" s="152"/>
      <c r="D14" s="152"/>
      <c r="E14" s="152"/>
      <c r="F14" s="152"/>
      <c r="G14" s="153"/>
      <c r="H14" s="18">
        <v>1</v>
      </c>
      <c r="I14" s="182" t="s">
        <v>133</v>
      </c>
      <c r="J14" s="183"/>
      <c r="K14" s="183"/>
      <c r="L14" s="183"/>
      <c r="M14" s="184"/>
      <c r="N14" s="185">
        <v>300</v>
      </c>
      <c r="O14" s="186"/>
      <c r="P14" s="21" t="s">
        <v>105</v>
      </c>
      <c r="Q14" s="190" t="s">
        <v>106</v>
      </c>
      <c r="R14" s="191"/>
      <c r="S14" s="191"/>
      <c r="T14" s="192"/>
      <c r="U14" s="262" t="s">
        <v>36</v>
      </c>
      <c r="V14" s="263"/>
      <c r="W14" s="263"/>
      <c r="X14" s="264"/>
      <c r="Y14" s="152" t="s">
        <v>70</v>
      </c>
      <c r="Z14" s="152"/>
      <c r="AA14" s="153"/>
      <c r="AB14" s="18"/>
      <c r="AC14" s="152" t="s">
        <v>70</v>
      </c>
      <c r="AD14" s="152"/>
      <c r="AE14" s="152"/>
      <c r="AF14" s="152"/>
      <c r="AG14" s="153"/>
      <c r="AH14" s="18"/>
      <c r="AI14" s="156" t="s">
        <v>70</v>
      </c>
      <c r="AJ14" s="156"/>
      <c r="AK14" s="156"/>
      <c r="AL14" s="156"/>
      <c r="AM14" s="157"/>
      <c r="AN14" s="41"/>
      <c r="AQ14" s="7"/>
    </row>
    <row r="15" spans="1:43" ht="24" customHeight="1">
      <c r="A15" s="12"/>
      <c r="B15" s="158" t="s">
        <v>80</v>
      </c>
      <c r="C15" s="152"/>
      <c r="D15" s="152"/>
      <c r="E15" s="152"/>
      <c r="F15" s="152"/>
      <c r="G15" s="153"/>
      <c r="H15" s="18"/>
      <c r="I15" s="268" t="s">
        <v>84</v>
      </c>
      <c r="J15" s="269"/>
      <c r="K15" s="270"/>
      <c r="L15" s="185">
        <v>50</v>
      </c>
      <c r="M15" s="186"/>
      <c r="N15" s="100"/>
      <c r="O15" s="19" t="s">
        <v>122</v>
      </c>
      <c r="P15" s="44"/>
      <c r="Q15" s="43">
        <v>160</v>
      </c>
      <c r="R15" s="14" t="s">
        <v>83</v>
      </c>
      <c r="S15" s="259" t="s">
        <v>121</v>
      </c>
      <c r="T15" s="260"/>
      <c r="U15" s="261"/>
      <c r="V15" s="42">
        <v>120</v>
      </c>
      <c r="W15" s="110" t="s">
        <v>83</v>
      </c>
      <c r="X15" s="111"/>
      <c r="Y15" s="152" t="s">
        <v>71</v>
      </c>
      <c r="Z15" s="152"/>
      <c r="AA15" s="153"/>
      <c r="AB15" s="18"/>
      <c r="AC15" s="152" t="s">
        <v>71</v>
      </c>
      <c r="AD15" s="152"/>
      <c r="AE15" s="152"/>
      <c r="AF15" s="152"/>
      <c r="AG15" s="153"/>
      <c r="AH15" s="18"/>
      <c r="AI15" s="156" t="s">
        <v>71</v>
      </c>
      <c r="AJ15" s="156"/>
      <c r="AK15" s="156"/>
      <c r="AL15" s="156"/>
      <c r="AM15" s="157"/>
      <c r="AN15" s="41"/>
      <c r="AQ15" s="2"/>
    </row>
    <row r="16" spans="1:40" ht="24" customHeight="1" thickBot="1">
      <c r="A16" s="12"/>
      <c r="B16" s="265" t="s">
        <v>131</v>
      </c>
      <c r="C16" s="266"/>
      <c r="D16" s="266"/>
      <c r="E16" s="266"/>
      <c r="F16" s="266"/>
      <c r="G16" s="266"/>
      <c r="H16" s="267"/>
      <c r="I16" s="8">
        <f>S48</f>
        <v>77</v>
      </c>
      <c r="J16" s="64" t="s">
        <v>130</v>
      </c>
      <c r="K16" s="65"/>
      <c r="L16" s="65"/>
      <c r="M16" s="65"/>
      <c r="N16" s="65"/>
      <c r="O16" s="65"/>
      <c r="P16" s="65"/>
      <c r="Q16" s="39" t="s">
        <v>28</v>
      </c>
      <c r="R16" s="64" t="s">
        <v>7</v>
      </c>
      <c r="S16" s="65"/>
      <c r="T16" s="65"/>
      <c r="U16" s="181"/>
      <c r="V16" s="292" t="s">
        <v>30</v>
      </c>
      <c r="W16" s="292"/>
      <c r="X16" s="293"/>
      <c r="Y16" s="222" t="s">
        <v>85</v>
      </c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4"/>
      <c r="AN16" s="22" t="s">
        <v>31</v>
      </c>
    </row>
    <row r="17" spans="1:40" ht="7.5" customHeight="1">
      <c r="A17" s="12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1:40" ht="15.75">
      <c r="A18" s="12"/>
      <c r="B18" s="274" t="s">
        <v>86</v>
      </c>
      <c r="C18" s="275"/>
      <c r="D18" s="275"/>
      <c r="E18" s="275"/>
      <c r="F18" s="275"/>
      <c r="G18" s="275"/>
      <c r="H18" s="275"/>
      <c r="I18" s="274" t="s">
        <v>87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271" t="s">
        <v>33</v>
      </c>
      <c r="C19" s="272"/>
      <c r="D19" s="272"/>
      <c r="E19" s="272"/>
      <c r="F19" s="272"/>
      <c r="G19" s="272"/>
      <c r="H19" s="272"/>
      <c r="I19" s="288" t="s">
        <v>32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34</v>
      </c>
      <c r="C20" s="67"/>
      <c r="D20" s="67"/>
      <c r="E20" s="67"/>
      <c r="F20" s="67"/>
      <c r="G20" s="67"/>
      <c r="H20" s="67"/>
      <c r="I20" s="46" t="s">
        <v>35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</row>
    <row r="21" spans="1:40" ht="30" customHeight="1">
      <c r="A21" s="12"/>
      <c r="B21" s="66" t="s">
        <v>36</v>
      </c>
      <c r="C21" s="67"/>
      <c r="D21" s="67"/>
      <c r="E21" s="67"/>
      <c r="F21" s="67"/>
      <c r="G21" s="67"/>
      <c r="H21" s="67"/>
      <c r="I21" s="46" t="s">
        <v>49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8"/>
    </row>
    <row r="22" spans="1:40" ht="30" customHeight="1">
      <c r="A22" s="12"/>
      <c r="B22" s="66"/>
      <c r="C22" s="67"/>
      <c r="D22" s="67"/>
      <c r="E22" s="67"/>
      <c r="F22" s="67"/>
      <c r="G22" s="67"/>
      <c r="H22" s="67"/>
      <c r="I22" s="46" t="s">
        <v>51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8"/>
    </row>
    <row r="23" spans="1:40" ht="30" customHeight="1">
      <c r="A23" s="12"/>
      <c r="B23" s="66" t="s">
        <v>37</v>
      </c>
      <c r="C23" s="67"/>
      <c r="D23" s="67"/>
      <c r="E23" s="67"/>
      <c r="F23" s="67"/>
      <c r="G23" s="67"/>
      <c r="H23" s="67"/>
      <c r="I23" s="46" t="s">
        <v>38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8"/>
    </row>
    <row r="24" spans="1:40" ht="30" customHeight="1">
      <c r="A24" s="12"/>
      <c r="B24" s="66" t="s">
        <v>39</v>
      </c>
      <c r="C24" s="67"/>
      <c r="D24" s="67"/>
      <c r="E24" s="67"/>
      <c r="F24" s="67"/>
      <c r="G24" s="67"/>
      <c r="H24" s="67"/>
      <c r="I24" s="46" t="s">
        <v>40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8"/>
    </row>
    <row r="25" spans="1:40" ht="30" customHeight="1">
      <c r="A25" s="12"/>
      <c r="B25" s="66"/>
      <c r="C25" s="67"/>
      <c r="D25" s="67"/>
      <c r="E25" s="67"/>
      <c r="F25" s="67"/>
      <c r="G25" s="67"/>
      <c r="H25" s="67"/>
      <c r="I25" s="46" t="s">
        <v>41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8"/>
    </row>
    <row r="26" spans="1:40" ht="30" customHeight="1">
      <c r="A26" s="12"/>
      <c r="B26" s="66" t="s">
        <v>42</v>
      </c>
      <c r="C26" s="67"/>
      <c r="D26" s="67"/>
      <c r="E26" s="67"/>
      <c r="F26" s="67"/>
      <c r="G26" s="67"/>
      <c r="H26" s="67"/>
      <c r="I26" s="46" t="s">
        <v>119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30" customHeight="1">
      <c r="A27" s="12"/>
      <c r="B27" s="66" t="s">
        <v>43</v>
      </c>
      <c r="C27" s="67"/>
      <c r="D27" s="67"/>
      <c r="E27" s="67"/>
      <c r="F27" s="67"/>
      <c r="G27" s="67"/>
      <c r="H27" s="67"/>
      <c r="I27" s="46" t="s">
        <v>53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30" customHeight="1">
      <c r="A28" s="12"/>
      <c r="B28" s="66" t="s">
        <v>44</v>
      </c>
      <c r="C28" s="67"/>
      <c r="D28" s="67"/>
      <c r="E28" s="67"/>
      <c r="F28" s="67"/>
      <c r="G28" s="67"/>
      <c r="H28" s="67"/>
      <c r="I28" s="46" t="s">
        <v>45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30" customHeight="1">
      <c r="A29" s="12"/>
      <c r="B29" s="66"/>
      <c r="C29" s="67"/>
      <c r="D29" s="67"/>
      <c r="E29" s="67"/>
      <c r="F29" s="67"/>
      <c r="G29" s="67"/>
      <c r="H29" s="67"/>
      <c r="I29" s="46" t="s">
        <v>46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8"/>
    </row>
    <row r="30" spans="1:40" ht="30" customHeight="1">
      <c r="A30" s="12"/>
      <c r="B30" s="66" t="s">
        <v>52</v>
      </c>
      <c r="C30" s="67"/>
      <c r="D30" s="67"/>
      <c r="E30" s="67"/>
      <c r="F30" s="67"/>
      <c r="G30" s="67"/>
      <c r="H30" s="67"/>
      <c r="I30" s="46" t="s">
        <v>174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8"/>
    </row>
    <row r="31" spans="1:40" ht="30" customHeight="1">
      <c r="A31" s="12"/>
      <c r="B31" s="66" t="s">
        <v>54</v>
      </c>
      <c r="C31" s="67"/>
      <c r="D31" s="67"/>
      <c r="E31" s="67"/>
      <c r="F31" s="67"/>
      <c r="G31" s="67"/>
      <c r="H31" s="67"/>
      <c r="I31" s="46" t="s">
        <v>55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8"/>
    </row>
    <row r="32" spans="1:40" ht="30" customHeight="1">
      <c r="A32" s="12"/>
      <c r="B32" s="66" t="s">
        <v>47</v>
      </c>
      <c r="C32" s="67"/>
      <c r="D32" s="67"/>
      <c r="E32" s="67"/>
      <c r="F32" s="67"/>
      <c r="G32" s="67"/>
      <c r="H32" s="67"/>
      <c r="I32" s="46" t="s">
        <v>48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8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8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46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8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113</v>
      </c>
      <c r="C36" s="278"/>
      <c r="D36" s="278"/>
      <c r="E36" s="278"/>
      <c r="F36" s="278"/>
      <c r="G36" s="278"/>
      <c r="H36" s="278"/>
      <c r="I36" s="278"/>
      <c r="J36" s="279" t="s">
        <v>114</v>
      </c>
      <c r="K36" s="279"/>
      <c r="L36" s="279"/>
      <c r="M36" s="279"/>
      <c r="N36" s="279"/>
      <c r="O36" s="279"/>
      <c r="P36" s="23"/>
      <c r="Q36" s="280" t="s">
        <v>115</v>
      </c>
      <c r="R36" s="280"/>
      <c r="S36" s="280" t="s">
        <v>66</v>
      </c>
      <c r="T36" s="280"/>
      <c r="U36" s="294" t="s">
        <v>149</v>
      </c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5"/>
      <c r="AL36" s="295"/>
      <c r="AM36" s="295"/>
      <c r="AN36" s="295"/>
      <c r="AO36" s="2"/>
    </row>
    <row r="37" spans="1:41" ht="20.25" customHeight="1">
      <c r="A37" s="12"/>
      <c r="B37" s="24">
        <v>1</v>
      </c>
      <c r="C37" s="109" t="s">
        <v>107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1"/>
      <c r="N37" s="291">
        <v>7</v>
      </c>
      <c r="O37" s="291"/>
      <c r="P37" s="25" t="s">
        <v>89</v>
      </c>
      <c r="Q37" s="101">
        <v>2</v>
      </c>
      <c r="R37" s="102"/>
      <c r="S37" s="135">
        <f>IF(N37="S",8*Q37,IF(N37="K",7*Q37,INT(N37)*Q37))</f>
        <v>14</v>
      </c>
      <c r="T37" s="136"/>
      <c r="U37" s="26"/>
      <c r="V37" s="27">
        <v>1</v>
      </c>
      <c r="W37" s="62">
        <v>13</v>
      </c>
      <c r="X37" s="62"/>
      <c r="Y37" s="62"/>
      <c r="Z37" s="63"/>
      <c r="AA37" s="28">
        <v>8</v>
      </c>
      <c r="AB37" s="62"/>
      <c r="AC37" s="62"/>
      <c r="AD37" s="62"/>
      <c r="AE37" s="62"/>
      <c r="AF37" s="62"/>
      <c r="AG37" s="63"/>
      <c r="AH37" s="132">
        <v>15</v>
      </c>
      <c r="AI37" s="133"/>
      <c r="AJ37" s="134"/>
      <c r="AK37" s="58"/>
      <c r="AL37" s="58"/>
      <c r="AM37" s="58"/>
      <c r="AN37" s="59"/>
      <c r="AO37" s="2"/>
    </row>
    <row r="38" spans="1:41" ht="20.25" customHeight="1">
      <c r="A38" s="12"/>
      <c r="B38" s="29">
        <v>2</v>
      </c>
      <c r="C38" s="109" t="s">
        <v>108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22">
        <v>6</v>
      </c>
      <c r="O38" s="122"/>
      <c r="P38" s="25" t="s">
        <v>89</v>
      </c>
      <c r="Q38" s="101">
        <v>1</v>
      </c>
      <c r="R38" s="102"/>
      <c r="S38" s="135">
        <f>INT(N38)*Q38</f>
        <v>6</v>
      </c>
      <c r="T38" s="136"/>
      <c r="U38" s="26"/>
      <c r="V38" s="30">
        <v>2</v>
      </c>
      <c r="W38" s="57"/>
      <c r="X38" s="57"/>
      <c r="Y38" s="57"/>
      <c r="Z38" s="52"/>
      <c r="AA38" s="31">
        <v>9</v>
      </c>
      <c r="AB38" s="57"/>
      <c r="AC38" s="57"/>
      <c r="AD38" s="57"/>
      <c r="AE38" s="57"/>
      <c r="AF38" s="57"/>
      <c r="AG38" s="52"/>
      <c r="AH38" s="53">
        <v>16</v>
      </c>
      <c r="AI38" s="54"/>
      <c r="AJ38" s="51"/>
      <c r="AK38" s="55"/>
      <c r="AL38" s="55"/>
      <c r="AM38" s="55"/>
      <c r="AN38" s="56"/>
      <c r="AO38" s="2"/>
    </row>
    <row r="39" spans="1:41" ht="20.25" customHeight="1">
      <c r="A39" s="12"/>
      <c r="B39" s="29">
        <v>3</v>
      </c>
      <c r="C39" s="112" t="s">
        <v>123</v>
      </c>
      <c r="D39" s="113"/>
      <c r="E39" s="113"/>
      <c r="F39" s="113"/>
      <c r="G39" s="113"/>
      <c r="H39" s="113"/>
      <c r="I39" s="113"/>
      <c r="J39" s="113"/>
      <c r="K39" s="113"/>
      <c r="L39" s="113"/>
      <c r="M39" s="114"/>
      <c r="N39" s="122">
        <v>10</v>
      </c>
      <c r="O39" s="122"/>
      <c r="P39" s="25" t="s">
        <v>89</v>
      </c>
      <c r="Q39" s="101">
        <v>1.5</v>
      </c>
      <c r="R39" s="102"/>
      <c r="S39" s="135">
        <f>INT(N39)*Q39</f>
        <v>15</v>
      </c>
      <c r="T39" s="136"/>
      <c r="U39" s="26"/>
      <c r="V39" s="30">
        <v>3</v>
      </c>
      <c r="W39" s="57"/>
      <c r="X39" s="57"/>
      <c r="Y39" s="57"/>
      <c r="Z39" s="52"/>
      <c r="AA39" s="31">
        <v>10</v>
      </c>
      <c r="AB39" s="57"/>
      <c r="AC39" s="57"/>
      <c r="AD39" s="57"/>
      <c r="AE39" s="57"/>
      <c r="AF39" s="57"/>
      <c r="AG39" s="52"/>
      <c r="AH39" s="53">
        <v>17</v>
      </c>
      <c r="AI39" s="54"/>
      <c r="AJ39" s="51"/>
      <c r="AK39" s="55"/>
      <c r="AL39" s="55"/>
      <c r="AM39" s="55"/>
      <c r="AN39" s="56"/>
      <c r="AO39" s="2"/>
    </row>
    <row r="40" spans="1:41" ht="20.25" customHeight="1">
      <c r="A40" s="12"/>
      <c r="B40" s="32">
        <v>4</v>
      </c>
      <c r="C40" s="112" t="s">
        <v>124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4"/>
      <c r="N40" s="115">
        <v>8</v>
      </c>
      <c r="O40" s="116"/>
      <c r="P40" s="25" t="s">
        <v>89</v>
      </c>
      <c r="Q40" s="101">
        <v>1</v>
      </c>
      <c r="R40" s="102"/>
      <c r="S40" s="135">
        <f>INT(N40)*Q40</f>
        <v>8</v>
      </c>
      <c r="T40" s="136"/>
      <c r="U40" s="26"/>
      <c r="V40" s="30">
        <v>4</v>
      </c>
      <c r="W40" s="57"/>
      <c r="X40" s="57"/>
      <c r="Y40" s="57"/>
      <c r="Z40" s="52"/>
      <c r="AA40" s="31">
        <v>11</v>
      </c>
      <c r="AB40" s="57"/>
      <c r="AC40" s="57"/>
      <c r="AD40" s="57"/>
      <c r="AE40" s="57"/>
      <c r="AF40" s="57"/>
      <c r="AG40" s="52"/>
      <c r="AH40" s="53">
        <v>18</v>
      </c>
      <c r="AI40" s="54"/>
      <c r="AJ40" s="51"/>
      <c r="AK40" s="55"/>
      <c r="AL40" s="55"/>
      <c r="AM40" s="55"/>
      <c r="AN40" s="56"/>
      <c r="AO40" s="2"/>
    </row>
    <row r="41" spans="1:41" ht="20.25" customHeight="1">
      <c r="A41" s="12"/>
      <c r="B41" s="29">
        <v>5</v>
      </c>
      <c r="C41" s="109" t="s">
        <v>125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99">
        <v>9</v>
      </c>
      <c r="O41" s="100"/>
      <c r="P41" s="25" t="s">
        <v>89</v>
      </c>
      <c r="Q41" s="101">
        <v>1.5</v>
      </c>
      <c r="R41" s="102"/>
      <c r="S41" s="135">
        <f>INT(N41)*Q41</f>
        <v>13.5</v>
      </c>
      <c r="T41" s="136"/>
      <c r="U41" s="26"/>
      <c r="V41" s="30">
        <v>5</v>
      </c>
      <c r="W41" s="57"/>
      <c r="X41" s="57"/>
      <c r="Y41" s="57"/>
      <c r="Z41" s="52"/>
      <c r="AA41" s="31">
        <v>12</v>
      </c>
      <c r="AB41" s="57"/>
      <c r="AC41" s="57"/>
      <c r="AD41" s="57"/>
      <c r="AE41" s="57"/>
      <c r="AF41" s="57"/>
      <c r="AG41" s="52"/>
      <c r="AH41" s="53">
        <v>19</v>
      </c>
      <c r="AI41" s="54"/>
      <c r="AJ41" s="51"/>
      <c r="AK41" s="55"/>
      <c r="AL41" s="55"/>
      <c r="AM41" s="55"/>
      <c r="AN41" s="56"/>
      <c r="AO41" s="2"/>
    </row>
    <row r="42" spans="1:41" ht="20.25" customHeight="1">
      <c r="A42" s="12"/>
      <c r="B42" s="32">
        <v>6</v>
      </c>
      <c r="C42" s="112" t="s">
        <v>126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4"/>
      <c r="N42" s="107">
        <v>9</v>
      </c>
      <c r="O42" s="108"/>
      <c r="P42" s="120" t="s">
        <v>89</v>
      </c>
      <c r="Q42" s="103">
        <v>1</v>
      </c>
      <c r="R42" s="104"/>
      <c r="S42" s="282">
        <f>INT(N42)*Q42</f>
        <v>9</v>
      </c>
      <c r="T42" s="283"/>
      <c r="U42" s="26"/>
      <c r="V42" s="30">
        <v>6</v>
      </c>
      <c r="W42" s="57"/>
      <c r="X42" s="57"/>
      <c r="Y42" s="57"/>
      <c r="Z42" s="52"/>
      <c r="AA42" s="31">
        <v>13</v>
      </c>
      <c r="AB42" s="57"/>
      <c r="AC42" s="57"/>
      <c r="AD42" s="57"/>
      <c r="AE42" s="57"/>
      <c r="AF42" s="57"/>
      <c r="AG42" s="52"/>
      <c r="AH42" s="53">
        <v>20</v>
      </c>
      <c r="AI42" s="54"/>
      <c r="AJ42" s="51"/>
      <c r="AK42" s="55"/>
      <c r="AL42" s="55"/>
      <c r="AM42" s="55"/>
      <c r="AN42" s="56"/>
      <c r="AO42" s="2"/>
    </row>
    <row r="43" spans="1:42" ht="20.25" customHeight="1" thickBot="1">
      <c r="A43" s="12"/>
      <c r="B43" s="24"/>
      <c r="C43" s="117" t="s">
        <v>127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9"/>
      <c r="N43" s="99"/>
      <c r="O43" s="100"/>
      <c r="P43" s="121"/>
      <c r="Q43" s="105"/>
      <c r="R43" s="106"/>
      <c r="S43" s="284"/>
      <c r="T43" s="285"/>
      <c r="U43" s="26"/>
      <c r="V43" s="33">
        <v>7</v>
      </c>
      <c r="W43" s="77"/>
      <c r="X43" s="77"/>
      <c r="Y43" s="77"/>
      <c r="Z43" s="78"/>
      <c r="AA43" s="34">
        <v>14</v>
      </c>
      <c r="AB43" s="77"/>
      <c r="AC43" s="77"/>
      <c r="AD43" s="77"/>
      <c r="AE43" s="77"/>
      <c r="AF43" s="77"/>
      <c r="AG43" s="78"/>
      <c r="AH43" s="60" t="s">
        <v>134</v>
      </c>
      <c r="AI43" s="49"/>
      <c r="AJ43" s="61"/>
      <c r="AK43" s="50">
        <f>AVERAGE(W37:Z43,AB37:AG43,AK37:AN42)</f>
        <v>13</v>
      </c>
      <c r="AL43" s="49"/>
      <c r="AM43" s="49"/>
      <c r="AN43" s="45"/>
      <c r="AO43" s="2"/>
      <c r="AP43" s="9"/>
    </row>
    <row r="44" spans="1:41" ht="20.25" customHeight="1" thickBot="1">
      <c r="A44" s="12"/>
      <c r="B44" s="29">
        <v>7</v>
      </c>
      <c r="C44" s="109" t="s">
        <v>128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22">
        <v>6</v>
      </c>
      <c r="O44" s="122"/>
      <c r="P44" s="25" t="s">
        <v>89</v>
      </c>
      <c r="Q44" s="101">
        <v>0.5</v>
      </c>
      <c r="R44" s="102"/>
      <c r="S44" s="135">
        <f>INT(N44)*Q44</f>
        <v>3</v>
      </c>
      <c r="T44" s="136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109" t="s">
        <v>109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22">
        <v>4</v>
      </c>
      <c r="O45" s="122"/>
      <c r="P45" s="25" t="s">
        <v>89</v>
      </c>
      <c r="Q45" s="101">
        <v>0.5</v>
      </c>
      <c r="R45" s="102"/>
      <c r="S45" s="135">
        <f>INT(N45)*Q45</f>
        <v>2</v>
      </c>
      <c r="T45" s="136"/>
      <c r="U45" s="138" t="s">
        <v>4</v>
      </c>
      <c r="V45" s="124"/>
      <c r="W45" s="124"/>
      <c r="X45" s="124"/>
      <c r="Y45" s="124"/>
      <c r="Z45" s="124"/>
      <c r="AA45" s="139"/>
      <c r="AB45" s="149"/>
      <c r="AC45" s="150"/>
      <c r="AD45" s="151"/>
      <c r="AE45" s="140" t="s">
        <v>66</v>
      </c>
      <c r="AF45" s="141"/>
      <c r="AG45" s="141"/>
      <c r="AH45" s="141"/>
      <c r="AI45" s="142"/>
      <c r="AJ45" s="128"/>
      <c r="AK45" s="129"/>
      <c r="AL45" s="123" t="s">
        <v>88</v>
      </c>
      <c r="AM45" s="124"/>
      <c r="AN45" s="12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109" t="s">
        <v>129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122">
        <v>9</v>
      </c>
      <c r="O46" s="122"/>
      <c r="P46" s="25" t="s">
        <v>89</v>
      </c>
      <c r="Q46" s="101">
        <v>0.5</v>
      </c>
      <c r="R46" s="102"/>
      <c r="S46" s="135">
        <f>INT(N46)*Q46</f>
        <v>4.5</v>
      </c>
      <c r="T46" s="136"/>
      <c r="U46" s="137" t="s">
        <v>3</v>
      </c>
      <c r="V46" s="82"/>
      <c r="W46" s="82"/>
      <c r="X46" s="82"/>
      <c r="Y46" s="82"/>
      <c r="Z46" s="82"/>
      <c r="AA46" s="83"/>
      <c r="AB46" s="143"/>
      <c r="AC46" s="144"/>
      <c r="AD46" s="145"/>
      <c r="AE46" s="146" t="s">
        <v>66</v>
      </c>
      <c r="AF46" s="147"/>
      <c r="AG46" s="147"/>
      <c r="AH46" s="147"/>
      <c r="AI46" s="148"/>
      <c r="AJ46" s="130"/>
      <c r="AK46" s="131"/>
      <c r="AL46" s="126" t="s">
        <v>88</v>
      </c>
      <c r="AM46" s="82"/>
      <c r="AN46" s="127"/>
    </row>
    <row r="47" spans="1:40" ht="20.25" customHeight="1">
      <c r="A47" s="12"/>
      <c r="B47" s="29">
        <v>10</v>
      </c>
      <c r="C47" s="109" t="s">
        <v>110</v>
      </c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122">
        <v>4</v>
      </c>
      <c r="O47" s="122"/>
      <c r="P47" s="25" t="s">
        <v>89</v>
      </c>
      <c r="Q47" s="101">
        <v>0.5</v>
      </c>
      <c r="R47" s="102"/>
      <c r="S47" s="135">
        <f>INT(N47)*Q47</f>
        <v>2</v>
      </c>
      <c r="T47" s="136"/>
      <c r="U47" s="81" t="s">
        <v>150</v>
      </c>
      <c r="V47" s="82"/>
      <c r="W47" s="82"/>
      <c r="X47" s="82"/>
      <c r="Y47" s="82"/>
      <c r="Z47" s="82"/>
      <c r="AA47" s="83"/>
      <c r="AB47" s="88">
        <f>SUM(AB45:AD46)</f>
        <v>0</v>
      </c>
      <c r="AC47" s="89"/>
      <c r="AD47" s="90"/>
      <c r="AE47" s="146" t="s">
        <v>102</v>
      </c>
      <c r="AF47" s="147"/>
      <c r="AG47" s="147"/>
      <c r="AH47" s="147"/>
      <c r="AI47" s="148"/>
      <c r="AJ47" s="86"/>
      <c r="AK47" s="87"/>
      <c r="AL47" s="126" t="s">
        <v>88</v>
      </c>
      <c r="AM47" s="82"/>
      <c r="AN47" s="127"/>
    </row>
    <row r="48" spans="1:40" ht="20.25" customHeight="1" thickBot="1">
      <c r="A48" s="12"/>
      <c r="B48" s="165" t="s">
        <v>59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79">
        <f>SUM(S37:T47)</f>
        <v>77</v>
      </c>
      <c r="T48" s="80"/>
      <c r="U48" s="169" t="s">
        <v>5</v>
      </c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1"/>
      <c r="AJ48" s="84">
        <v>1</v>
      </c>
      <c r="AK48" s="85"/>
      <c r="AL48" s="172" t="s">
        <v>88</v>
      </c>
      <c r="AM48" s="173"/>
      <c r="AN48" s="174"/>
    </row>
    <row r="49" spans="1:40" ht="7.5" customHeight="1" thickBot="1">
      <c r="A49" s="12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7"/>
      <c r="AK49" s="168"/>
      <c r="AL49" s="167"/>
      <c r="AM49" s="167"/>
      <c r="AN49" s="167"/>
    </row>
    <row r="50" spans="1:40" ht="15">
      <c r="A50" s="12"/>
      <c r="B50" s="164" t="s">
        <v>112</v>
      </c>
      <c r="C50" s="95"/>
      <c r="D50" s="95"/>
      <c r="E50" s="95"/>
      <c r="F50" s="95"/>
      <c r="G50" s="95"/>
      <c r="H50" s="95"/>
      <c r="I50" s="95"/>
      <c r="J50" s="96"/>
      <c r="K50" s="94" t="s">
        <v>78</v>
      </c>
      <c r="L50" s="95"/>
      <c r="M50" s="95"/>
      <c r="N50" s="95"/>
      <c r="O50" s="95"/>
      <c r="P50" s="95"/>
      <c r="Q50" s="95"/>
      <c r="R50" s="96"/>
      <c r="S50" s="97" t="s">
        <v>79</v>
      </c>
      <c r="T50" s="97"/>
      <c r="U50" s="97"/>
      <c r="V50" s="97"/>
      <c r="W50" s="97"/>
      <c r="X50" s="97"/>
      <c r="Y50" s="97"/>
      <c r="Z50" s="97"/>
      <c r="AA50" s="97"/>
      <c r="AB50" s="97" t="s">
        <v>116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8"/>
    </row>
    <row r="51" spans="1:40" ht="30" customHeight="1" thickBot="1">
      <c r="A51" s="12"/>
      <c r="B51" s="74" t="s">
        <v>172</v>
      </c>
      <c r="C51" s="75"/>
      <c r="D51" s="75"/>
      <c r="E51" s="75"/>
      <c r="F51" s="75"/>
      <c r="G51" s="75"/>
      <c r="H51" s="75"/>
      <c r="I51" s="75"/>
      <c r="J51" s="76"/>
      <c r="K51" s="91" t="s">
        <v>173</v>
      </c>
      <c r="L51" s="75"/>
      <c r="M51" s="75"/>
      <c r="N51" s="75"/>
      <c r="O51" s="75"/>
      <c r="P51" s="75"/>
      <c r="Q51" s="75"/>
      <c r="R51" s="75"/>
      <c r="S51" s="92" t="s">
        <v>50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3"/>
    </row>
    <row r="52" spans="1:40" ht="15">
      <c r="A52" s="12"/>
      <c r="B52" s="73" t="s">
        <v>135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1:40" ht="15">
      <c r="A53" s="10" t="s">
        <v>136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138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2</v>
      </c>
      <c r="B55" s="37" t="str">
        <f>AL3</f>
        <v>17.12</v>
      </c>
      <c r="C55" s="10"/>
    </row>
    <row r="56" spans="1:40" ht="15">
      <c r="A56" s="10" t="s">
        <v>139</v>
      </c>
      <c r="B56" s="11" t="str">
        <f>AI2</f>
        <v>26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140</v>
      </c>
      <c r="B57" s="11">
        <f>Q3</f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141</v>
      </c>
      <c r="B58" s="11" t="str">
        <f>E6</f>
        <v>16581/98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142</v>
      </c>
      <c r="B59" s="11" t="s">
        <v>25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143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155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156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157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158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159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160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161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162</v>
      </c>
      <c r="B68" s="10" t="str">
        <f>P12</f>
        <v>X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163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144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145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146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147</v>
      </c>
      <c r="B73" s="38">
        <f>N40</f>
        <v>8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164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165</v>
      </c>
      <c r="B75" s="38" t="str">
        <f>V16</f>
        <v>1425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166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167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168</v>
      </c>
      <c r="B78" s="38" t="str">
        <f>T11</f>
        <v>0815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169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148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151</v>
      </c>
      <c r="B81" s="38">
        <f>N42</f>
        <v>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152</v>
      </c>
      <c r="B82" s="38">
        <f>N44</f>
        <v>6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153</v>
      </c>
      <c r="B83" s="38">
        <f>N45</f>
        <v>4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154</v>
      </c>
      <c r="B84" s="38">
        <f>N46</f>
        <v>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170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171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0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102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137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9:M39"/>
    <mergeCell ref="B24:H24"/>
    <mergeCell ref="U36:AN36"/>
    <mergeCell ref="I24:AN24"/>
    <mergeCell ref="I25:AN25"/>
    <mergeCell ref="I26:AN26"/>
    <mergeCell ref="N38:O38"/>
    <mergeCell ref="S36:T36"/>
    <mergeCell ref="W39:Z39"/>
    <mergeCell ref="AB38:AG38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S42:T43"/>
    <mergeCell ref="S40:T40"/>
    <mergeCell ref="S41:T41"/>
    <mergeCell ref="S44:T44"/>
    <mergeCell ref="B18:H18"/>
    <mergeCell ref="H5:R5"/>
    <mergeCell ref="C42:M42"/>
    <mergeCell ref="B36:E36"/>
    <mergeCell ref="J36:O36"/>
    <mergeCell ref="Q36:R36"/>
    <mergeCell ref="F36:I36"/>
    <mergeCell ref="B10:H10"/>
    <mergeCell ref="I20:AN20"/>
    <mergeCell ref="W37:Z37"/>
    <mergeCell ref="L15:N15"/>
    <mergeCell ref="B11:G11"/>
    <mergeCell ref="B12:G12"/>
    <mergeCell ref="B13:G13"/>
    <mergeCell ref="M13:O13"/>
    <mergeCell ref="M12:O12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W15:X15"/>
    <mergeCell ref="AC15:AG15"/>
    <mergeCell ref="AC14:AG14"/>
    <mergeCell ref="S15:U15"/>
    <mergeCell ref="Y14:AA14"/>
    <mergeCell ref="U14:X14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AI11:AM11"/>
    <mergeCell ref="Q11:S11"/>
    <mergeCell ref="T11:X11"/>
    <mergeCell ref="Q12:S12"/>
    <mergeCell ref="AI12:AM12"/>
    <mergeCell ref="W12:X12"/>
    <mergeCell ref="AC11:AG11"/>
    <mergeCell ref="AC12:AG12"/>
    <mergeCell ref="Y11:AA11"/>
    <mergeCell ref="Y12:AA12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Q40:R40"/>
    <mergeCell ref="S39:T39"/>
    <mergeCell ref="Q39:R39"/>
    <mergeCell ref="Q38:R38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AB45:AD45"/>
    <mergeCell ref="AL45:AN45"/>
    <mergeCell ref="AL46:AN46"/>
    <mergeCell ref="AJ45:AK45"/>
    <mergeCell ref="AJ46:AK46"/>
    <mergeCell ref="C46:M46"/>
    <mergeCell ref="N45:O45"/>
    <mergeCell ref="C45:M45"/>
    <mergeCell ref="C44:M44"/>
    <mergeCell ref="N46:O46"/>
    <mergeCell ref="N44:O44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C43:M43"/>
    <mergeCell ref="N41:O41"/>
    <mergeCell ref="Q47:R47"/>
    <mergeCell ref="Q44:R44"/>
    <mergeCell ref="Q45:R45"/>
    <mergeCell ref="Q46:R46"/>
    <mergeCell ref="Q42:R43"/>
    <mergeCell ref="P42:P43"/>
    <mergeCell ref="K51:R51"/>
    <mergeCell ref="S51:AA51"/>
    <mergeCell ref="AB51:AN51"/>
    <mergeCell ref="K50:R50"/>
    <mergeCell ref="S50:AA50"/>
    <mergeCell ref="AB50:AN50"/>
    <mergeCell ref="S48:T48"/>
    <mergeCell ref="U47:AA47"/>
    <mergeCell ref="AJ48:AK48"/>
    <mergeCell ref="AJ47:AK47"/>
    <mergeCell ref="AB47:AD47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AK42:AN42"/>
    <mergeCell ref="W41:Z41"/>
    <mergeCell ref="W42:Z42"/>
    <mergeCell ref="AH41:AJ41"/>
    <mergeCell ref="AH42:AJ42"/>
    <mergeCell ref="AB41:AG41"/>
    <mergeCell ref="AB42:AG42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0:AN40"/>
    <mergeCell ref="AB39:AG39"/>
    <mergeCell ref="AB40:AG40"/>
    <mergeCell ref="AH38:AJ38"/>
    <mergeCell ref="AH39:AJ39"/>
    <mergeCell ref="AK39:AN39"/>
  </mergeCells>
  <printOptions/>
  <pageMargins left="0.34" right="0.12" top="0.26" bottom="0.35" header="0.18" footer="0.21"/>
  <pageSetup fitToHeight="1" fitToWidth="1" horizontalDpi="200" verticalDpi="2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2005-09-14T11:44:35Z</cp:lastPrinted>
  <dcterms:created xsi:type="dcterms:W3CDTF">2004-06-29T19:35:53Z</dcterms:created>
  <dcterms:modified xsi:type="dcterms:W3CDTF">2007-01-07T14:22:35Z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